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500" activeTab="2"/>
  </bookViews>
  <sheets>
    <sheet name="Resumen" sheetId="1" r:id="rId1"/>
    <sheet name="Ingresos" sheetId="2" r:id="rId2"/>
    <sheet name="Económico" sheetId="3" r:id="rId3"/>
    <sheet name="Programas" sheetId="4" r:id="rId4"/>
  </sheets>
  <definedNames>
    <definedName name="_xlnm.Print_Area" localSheetId="2">'Económico'!$A$1:$E$511</definedName>
    <definedName name="_xlnm.Print_Area" localSheetId="1">'Ingresos'!$A$1:$C$86</definedName>
    <definedName name="_xlnm.Print_Area" localSheetId="3">'Programas'!$A$1:$E$556</definedName>
    <definedName name="_xlnm.Print_Area" localSheetId="0">'Resumen'!$A$1:$D$41</definedName>
    <definedName name="Excel_BuiltIn_Print_Area" localSheetId="2">'Económico'!$A$1:$E$511</definedName>
    <definedName name="Excel_BuiltIn_Print_Area" localSheetId="1">'Ingresos'!$A$1:$C$86</definedName>
    <definedName name="Excel_BuiltIn_Print_Area" localSheetId="3">'Programas'!$A$1:$E$556</definedName>
    <definedName name="Excel_BuiltIn_Print_Area" localSheetId="0">'Resumen'!$A$1:$D$41</definedName>
    <definedName name="Excel_BuiltIn_Print_Titles" localSheetId="2">'Económico'!$1:$6</definedName>
    <definedName name="Excel_BuiltIn_Print_Titles" localSheetId="1">'Ingresos'!$1:$6</definedName>
    <definedName name="Excel_BuiltIn_Print_Titles" localSheetId="3">'Programas'!$1:$6</definedName>
    <definedName name="Excel_BuiltIn_Print_Titles" localSheetId="0">'Resumen'!$1:$2</definedName>
    <definedName name="_xlnm.Print_Titles" localSheetId="2">'Económico'!$1:$6</definedName>
    <definedName name="_xlnm.Print_Titles" localSheetId="1">'Ingresos'!$1:$6</definedName>
    <definedName name="_xlnm.Print_Titles" localSheetId="3">'Programas'!$1:$6</definedName>
    <definedName name="_xlnm.Print_Titles" localSheetId="0">'Resumen'!$1:$3</definedName>
  </definedNames>
  <calcPr fullCalcOnLoad="1"/>
</workbook>
</file>

<file path=xl/comments2.xml><?xml version="1.0" encoding="utf-8"?>
<comments xmlns="http://schemas.openxmlformats.org/spreadsheetml/2006/main">
  <authors>
    <author> </author>
    <author>Emilio Rico Peinado</author>
  </authors>
  <commentList>
    <comment ref="B42" authorId="0">
      <text>
        <r>
          <rPr>
            <sz val="8"/>
            <color indexed="8"/>
            <rFont val="Tahoma"/>
            <family val="2"/>
          </rPr>
          <t>Relacionada con 1601.227.06.- Servicio Alcantarillado</t>
        </r>
      </text>
    </comment>
    <comment ref="C8" authorId="0">
      <text>
        <r>
          <rPr>
            <sz val="9"/>
            <color indexed="8"/>
            <rFont val="Tahoma"/>
            <family val="2"/>
          </rPr>
          <t>Padrón 2020: 74.186,28</t>
        </r>
      </text>
    </comment>
    <comment ref="C9" authorId="0">
      <text>
        <r>
          <rPr>
            <sz val="9"/>
            <color indexed="8"/>
            <rFont val="Tahoma"/>
            <family val="2"/>
          </rPr>
          <t>Padrón 2020: 7.041.435,83</t>
        </r>
      </text>
    </comment>
    <comment ref="C10" authorId="0">
      <text>
        <r>
          <rPr>
            <sz val="9"/>
            <color indexed="8"/>
            <rFont val="Tahoma"/>
            <family val="2"/>
          </rPr>
          <t>Padrón 2020: 1.772.218,99</t>
        </r>
      </text>
    </comment>
    <comment ref="C16" authorId="0">
      <text>
        <r>
          <rPr>
            <sz val="8"/>
            <color indexed="8"/>
            <rFont val="Tahoma"/>
            <family val="2"/>
          </rPr>
          <t>15% de 5.235.000 (Previsión FECAM)</t>
        </r>
      </text>
    </comment>
    <comment ref="C17" authorId="0">
      <text>
        <r>
          <rPr>
            <sz val="8"/>
            <color indexed="8"/>
            <rFont val="Tahoma"/>
            <family val="2"/>
          </rPr>
          <t>85% de 5,235.000 (Previsión FECAM)</t>
        </r>
      </text>
    </comment>
    <comment ref="C23" authorId="0">
      <text>
        <r>
          <rPr>
            <sz val="8"/>
            <color indexed="8"/>
            <rFont val="Tahoma"/>
            <family val="2"/>
          </rPr>
          <t>Padrón 2020: 1.985.642,57 (bonificación)</t>
        </r>
      </text>
    </comment>
    <comment ref="C29" authorId="0">
      <text>
        <r>
          <rPr>
            <sz val="8"/>
            <color indexed="8"/>
            <rFont val="Tahoma"/>
            <family val="2"/>
          </rPr>
          <t>Padrón 2020: 315.657,20</t>
        </r>
      </text>
    </comment>
    <comment ref="C55" authorId="0">
      <text>
        <r>
          <rPr>
            <b/>
            <sz val="8"/>
            <color indexed="8"/>
            <rFont val="Tahoma"/>
            <family val="2"/>
          </rPr>
          <t xml:space="preserve">2020: 
</t>
        </r>
        <r>
          <rPr>
            <sz val="8"/>
            <color indexed="8"/>
            <rFont val="Tahoma"/>
            <family val="2"/>
          </rPr>
          <t>ENERO-MAYO: 731.832,85 € (líquido)
Liquidación Negativa: 159.606,30</t>
        </r>
      </text>
    </comment>
    <comment ref="C56" authorId="0">
      <text>
        <r>
          <rPr>
            <sz val="8"/>
            <color indexed="8"/>
            <rFont val="Tahoma"/>
            <family val="2"/>
          </rPr>
          <t>2020: 39.297,69 €/mes
Cuotas Nacionales: 110.294,93</t>
        </r>
      </text>
    </comment>
    <comment ref="C57" authorId="0">
      <text>
        <r>
          <rPr>
            <sz val="9"/>
            <color indexed="8"/>
            <rFont val="Tahoma"/>
            <family val="2"/>
          </rPr>
          <t>Dato comunicado por la FECAM</t>
        </r>
      </text>
    </comment>
    <comment ref="B33" authorId="1">
      <text>
        <r>
          <rPr>
            <sz val="8"/>
            <rFont val="Tahoma"/>
            <family val="2"/>
          </rPr>
          <t>Se reduce como consecuencia de los beneficios aprobados por el Pleno</t>
        </r>
      </text>
    </comment>
    <comment ref="B34" authorId="1">
      <text>
        <r>
          <rPr>
            <sz val="8"/>
            <rFont val="Tahoma"/>
            <family val="2"/>
          </rPr>
          <t>Reducción por disminución de actividades</t>
        </r>
      </text>
    </comment>
  </commentList>
</comments>
</file>

<file path=xl/comments3.xml><?xml version="1.0" encoding="utf-8"?>
<comments xmlns="http://schemas.openxmlformats.org/spreadsheetml/2006/main">
  <authors>
    <author> </author>
    <author>Emilio Rico Peinado</author>
  </authors>
  <commentList>
    <comment ref="C7" authorId="0">
      <text>
        <r>
          <rPr>
            <sz val="9"/>
            <color indexed="8"/>
            <rFont val="Tahoma"/>
            <family val="2"/>
          </rPr>
          <t>- Se prevé un incremento retributivo del 0,9%</t>
        </r>
      </text>
    </comment>
    <comment ref="D108" authorId="0">
      <text>
        <r>
          <rPr>
            <sz val="9"/>
            <color indexed="8"/>
            <rFont val="Tahoma"/>
            <family val="2"/>
          </rPr>
          <t>Horas Extras en Fiestas Locales y Obras</t>
        </r>
      </text>
    </comment>
    <comment ref="D137" authorId="0">
      <text>
        <r>
          <rPr>
            <sz val="9"/>
            <color indexed="8"/>
            <rFont val="Tahoma"/>
            <family val="2"/>
          </rPr>
          <t>Pensión Complementaria Marisel</t>
        </r>
      </text>
    </comment>
    <comment ref="D145" authorId="0">
      <text>
        <r>
          <rPr>
            <sz val="9"/>
            <color indexed="8"/>
            <rFont val="Tahoma"/>
            <family val="2"/>
          </rPr>
          <t>Nuevo régimen de ayudas discapacidad</t>
        </r>
      </text>
    </comment>
    <comment ref="D149" authorId="0">
      <text>
        <r>
          <rPr>
            <sz val="9"/>
            <color indexed="8"/>
            <rFont val="Tahoma"/>
            <family val="2"/>
          </rPr>
          <t>Rómulo Bethencourt (24.000)
C/ La Carrera (16.920) + agua y luz</t>
        </r>
      </text>
    </comment>
    <comment ref="D162" authorId="0">
      <text>
        <r>
          <rPr>
            <sz val="9"/>
            <color indexed="8"/>
            <rFont val="Tahoma"/>
            <family val="2"/>
          </rPr>
          <t>Incluye Mantenimiento Desfibriladores</t>
        </r>
      </text>
    </comment>
    <comment ref="D242" authorId="0">
      <text>
        <r>
          <rPr>
            <sz val="9"/>
            <color indexed="8"/>
            <rFont val="Tahoma"/>
            <family val="2"/>
          </rPr>
          <t>No se está liquidando por el Cabildo</t>
        </r>
      </text>
    </comment>
    <comment ref="D315" authorId="0">
      <text>
        <r>
          <rPr>
            <sz val="9"/>
            <color indexed="8"/>
            <rFont val="Tahoma"/>
            <family val="2"/>
          </rPr>
          <t>No incluye posible incremento Recogida Podas</t>
        </r>
      </text>
    </comment>
    <comment ref="D317" authorId="0">
      <text>
        <r>
          <rPr>
            <sz val="9"/>
            <color indexed="8"/>
            <rFont val="Tahoma"/>
            <family val="2"/>
          </rPr>
          <t>Aumento de Kg de recogida selectiva</t>
        </r>
      </text>
    </comment>
    <comment ref="D318" authorId="0">
      <text>
        <r>
          <rPr>
            <sz val="9"/>
            <color indexed="8"/>
            <rFont val="Tahoma"/>
            <family val="2"/>
          </rPr>
          <t>Incluye incremento por servicios Covid19</t>
        </r>
      </text>
    </comment>
    <comment ref="D331" authorId="0">
      <text>
        <r>
          <rPr>
            <sz val="9"/>
            <color indexed="8"/>
            <rFont val="Tahoma"/>
            <family val="2"/>
          </rPr>
          <t>Incluye incremento potencias</t>
        </r>
      </text>
    </comment>
    <comment ref="D332" authorId="0">
      <text>
        <r>
          <rPr>
            <sz val="9"/>
            <color indexed="8"/>
            <rFont val="Tahoma"/>
            <family val="2"/>
          </rPr>
          <t>Incluye incremento categorías personal</t>
        </r>
      </text>
    </comment>
    <comment ref="D335" authorId="0">
      <text>
        <r>
          <rPr>
            <sz val="9"/>
            <color indexed="8"/>
            <rFont val="Tahoma"/>
            <family val="2"/>
          </rPr>
          <t>Nueva contratación en 2020</t>
        </r>
      </text>
    </comment>
    <comment ref="D345" authorId="0">
      <text>
        <r>
          <rPr>
            <sz val="9"/>
            <color indexed="8"/>
            <rFont val="Tahoma"/>
            <family val="2"/>
          </rPr>
          <t>Resto trabajos finalizados en 2018</t>
        </r>
      </text>
    </comment>
    <comment ref="D346" authorId="0">
      <text>
        <r>
          <rPr>
            <sz val="9"/>
            <color indexed="8"/>
            <rFont val="Tahoma"/>
            <family val="2"/>
          </rPr>
          <t>Incluye Cursos Desfibriladores</t>
        </r>
      </text>
    </comment>
    <comment ref="D347" authorId="0">
      <text>
        <r>
          <rPr>
            <sz val="9"/>
            <color indexed="8"/>
            <rFont val="Tahoma"/>
            <family val="2"/>
          </rPr>
          <t>Nueva contratación en 2020</t>
        </r>
      </text>
    </comment>
    <comment ref="D369" authorId="0">
      <text>
        <r>
          <rPr>
            <sz val="9"/>
            <color indexed="8"/>
            <rFont val="Tahoma"/>
            <family val="2"/>
          </rPr>
          <t xml:space="preserve">Gastos de formación </t>
        </r>
      </text>
    </comment>
    <comment ref="D372" authorId="0">
      <text>
        <r>
          <rPr>
            <sz val="9"/>
            <color indexed="8"/>
            <rFont val="Tahoma"/>
            <family val="2"/>
          </rPr>
          <t>Incluye ampliaciones 2019 y
posibles facturas adicionales</t>
        </r>
      </text>
    </comment>
    <comment ref="D378" authorId="0">
      <text>
        <r>
          <rPr>
            <sz val="9"/>
            <color indexed="8"/>
            <rFont val="Tahoma"/>
            <family val="2"/>
          </rPr>
          <t>Plan Igualdad y Proyecto Vive</t>
        </r>
      </text>
    </comment>
    <comment ref="D397" authorId="0">
      <text>
        <r>
          <rPr>
            <sz val="9"/>
            <color indexed="8"/>
            <rFont val="Tahoma"/>
            <family val="2"/>
          </rPr>
          <t>Espúbico (Gestiona): 42.200,00</t>
        </r>
      </text>
    </comment>
    <comment ref="D415" authorId="0">
      <text>
        <r>
          <rPr>
            <sz val="9"/>
            <color indexed="8"/>
            <rFont val="Tahoma"/>
            <family val="2"/>
          </rPr>
          <t>Incluye Revista El Indiferente</t>
        </r>
      </text>
    </comment>
    <comment ref="D421" authorId="0">
      <text>
        <r>
          <rPr>
            <sz val="9"/>
            <color indexed="8"/>
            <rFont val="Tahoma"/>
            <family val="2"/>
          </rPr>
          <t>Partida Ampliable vinculada a 399.00 Ingresos</t>
        </r>
      </text>
    </comment>
    <comment ref="D426" authorId="0">
      <text>
        <r>
          <rPr>
            <sz val="9"/>
            <color indexed="8"/>
            <rFont val="Tahoma"/>
            <family val="2"/>
          </rPr>
          <t>José López: 50.000
CESPA: 175.000</t>
        </r>
      </text>
    </comment>
    <comment ref="D427" authorId="0">
      <text>
        <r>
          <rPr>
            <sz val="9"/>
            <color indexed="8"/>
            <rFont val="Tahoma"/>
            <family val="2"/>
          </rPr>
          <t>Posibles comisiones bancarias</t>
        </r>
      </text>
    </comment>
    <comment ref="D445" authorId="0">
      <text>
        <r>
          <rPr>
            <sz val="9"/>
            <color indexed="8"/>
            <rFont val="Tahoma"/>
            <family val="2"/>
          </rPr>
          <t>Dirección (40) + Aula (10)</t>
        </r>
      </text>
    </comment>
    <comment ref="D451" authorId="0">
      <text>
        <r>
          <rPr>
            <sz val="8"/>
            <color indexed="8"/>
            <rFont val="Tahoma"/>
            <family val="2"/>
          </rPr>
          <t>Incluye cuotas a FEMP, SPET y AMUPARNA</t>
        </r>
      </text>
    </comment>
    <comment ref="D464" authorId="0">
      <text>
        <r>
          <rPr>
            <sz val="9"/>
            <color indexed="8"/>
            <rFont val="Tahoma"/>
            <family val="2"/>
          </rPr>
          <t>Barroso TF 21:   48.078,86 (hasta 2022)
C/José Escobar:  23.809,00 (hasta 2022)
C/Juan Padrón: 109.030,76 (hasta 2021)
Otras (pendiente)</t>
        </r>
      </text>
    </comment>
    <comment ref="D496" authorId="0">
      <text>
        <r>
          <rPr>
            <sz val="9"/>
            <color indexed="8"/>
            <rFont val="Tahoma"/>
            <family val="2"/>
          </rPr>
          <t>Parte de las OCA's ya adjudicadas por el Pleno</t>
        </r>
      </text>
    </comment>
    <comment ref="D500" authorId="0">
      <text>
        <r>
          <rPr>
            <sz val="9"/>
            <color indexed="8"/>
            <rFont val="Tahoma"/>
            <family val="2"/>
          </rPr>
          <t>Saneamiento La Florida</t>
        </r>
      </text>
    </comment>
    <comment ref="D224" authorId="1">
      <text>
        <r>
          <rPr>
            <sz val="9"/>
            <rFont val="Tahoma"/>
            <family val="0"/>
          </rPr>
          <t>Gasto Subvencionado (no computa en el contrato de Transportes)</t>
        </r>
      </text>
    </comment>
    <comment ref="D93" authorId="1">
      <text>
        <r>
          <rPr>
            <sz val="9"/>
            <rFont val="Tahoma"/>
            <family val="2"/>
          </rPr>
          <t>Aportación Municipal: 750.000,00</t>
        </r>
      </text>
    </comment>
    <comment ref="E433" authorId="1">
      <text>
        <r>
          <rPr>
            <sz val="9"/>
            <rFont val="Tahoma"/>
            <family val="2"/>
          </rPr>
          <t>Mayores y Discapacidad: 70.000
Asistencia Social: 570.000
Alquiler Jóvenes: 30.000
I.B.I. Social: 30.000</t>
        </r>
      </text>
    </comment>
    <comment ref="D362" authorId="1">
      <text>
        <r>
          <rPr>
            <sz val="9"/>
            <rFont val="Tahoma"/>
            <family val="2"/>
          </rPr>
          <t>Se concentra en una única aplicación para facilitar gestión</t>
        </r>
      </text>
    </comment>
    <comment ref="D424" authorId="1">
      <text>
        <r>
          <rPr>
            <sz val="9"/>
            <rFont val="Tahoma"/>
            <family val="2"/>
          </rPr>
          <t>Préstamo Estado Ingresos, al 6%, con inicio el 1 de septiembre (4 meses)</t>
        </r>
      </text>
    </comment>
    <comment ref="D492" authorId="1">
      <text>
        <r>
          <rPr>
            <sz val="9"/>
            <rFont val="Tahoma"/>
            <family val="2"/>
          </rPr>
          <t>Vesturaios Los Cuartos y otros</t>
        </r>
      </text>
    </comment>
    <comment ref="D468" authorId="1">
      <text>
        <r>
          <rPr>
            <sz val="9"/>
            <rFont val="Tahoma"/>
            <family val="2"/>
          </rPr>
          <t>Local Puente Escultor Estévez y otros</t>
        </r>
      </text>
    </comment>
    <comment ref="D479" authorId="1">
      <text>
        <r>
          <rPr>
            <sz val="9"/>
            <rFont val="Tahoma"/>
            <family val="2"/>
          </rPr>
          <t>Equipamiento Radio</t>
        </r>
      </text>
    </comment>
    <comment ref="D470" authorId="1">
      <text>
        <r>
          <rPr>
            <sz val="9"/>
            <rFont val="Tahoma"/>
            <family val="2"/>
          </rPr>
          <t>Incluye actuaciones en barrios</t>
        </r>
      </text>
    </comment>
    <comment ref="D489" authorId="1">
      <text>
        <r>
          <rPr>
            <sz val="9"/>
            <rFont val="Tahoma"/>
            <family val="2"/>
          </rPr>
          <t>Incluye actuaciones en barrios</t>
        </r>
      </text>
    </comment>
    <comment ref="D490" authorId="1">
      <text>
        <r>
          <rPr>
            <sz val="9"/>
            <rFont val="Tahoma"/>
            <family val="2"/>
          </rPr>
          <t>Incluye actuaciones en barrios</t>
        </r>
      </text>
    </comment>
    <comment ref="D493" authorId="1">
      <text>
        <r>
          <rPr>
            <sz val="9"/>
            <rFont val="Tahoma"/>
            <family val="2"/>
          </rPr>
          <t>Incluye actuaciones en barrios</t>
        </r>
      </text>
    </comment>
  </commentList>
</comments>
</file>

<file path=xl/comments4.xml><?xml version="1.0" encoding="utf-8"?>
<comments xmlns="http://schemas.openxmlformats.org/spreadsheetml/2006/main">
  <authors>
    <author> </author>
    <author>Emilio Rico Peinado</author>
  </authors>
  <commentList>
    <comment ref="D501" authorId="0">
      <text>
        <r>
          <rPr>
            <sz val="9"/>
            <color indexed="8"/>
            <rFont val="Tahoma"/>
            <family val="2"/>
          </rPr>
          <t>Padrón de Habitantes y
Programa de Inventario</t>
        </r>
      </text>
    </comment>
    <comment ref="D204" authorId="1">
      <text>
        <r>
          <rPr>
            <sz val="9"/>
            <rFont val="Tahoma"/>
            <family val="2"/>
          </rPr>
          <t>Vinculada a ingresos
Partida ampliable</t>
        </r>
      </text>
    </comment>
  </commentList>
</comments>
</file>

<file path=xl/sharedStrings.xml><?xml version="1.0" encoding="utf-8"?>
<sst xmlns="http://schemas.openxmlformats.org/spreadsheetml/2006/main" count="1389" uniqueCount="528">
  <si>
    <t>EXCMO. AYUNTAMIENTO DE LA VILLA DE LA OROTAVA</t>
  </si>
  <si>
    <t>PRESUPUESTO GENERAL EJERCICIO 2021</t>
  </si>
  <si>
    <t>ESTADO DE INGRESOS - RESUMEN POR CAPÍTULOS</t>
  </si>
  <si>
    <t>CAPÍTULO</t>
  </si>
  <si>
    <t>DENOMINACIÓN</t>
  </si>
  <si>
    <t>IMPORTE</t>
  </si>
  <si>
    <t>%</t>
  </si>
  <si>
    <t>Impuestos Directos</t>
  </si>
  <si>
    <t>Impuestos Indirectos</t>
  </si>
  <si>
    <t>Tasas, Precios Públicos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</si>
  <si>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</si>
  <si>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</si>
  <si>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</si>
  <si>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</si>
  <si>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</si>
  <si>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</si>
  <si>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TOTALES</t>
  </si>
  <si>
    <t>ESTADO DE GASTOS - RESUMEN POR CAPÍTULOS</t>
  </si>
  <si>
    <t>Gastos de Personal</t>
  </si>
  <si>
    <t>Gastos Corrientes en Bienes y Servicios</t>
  </si>
  <si>
    <t>Gastos Financieros</t>
  </si>
  <si>
    <t>Fondo de Contingencia y Otros Imprevistos</t>
  </si>
  <si>
    <t>Inversiones Reales</t>
  </si>
  <si>
    <t>ESTADO DE GASTOS - RESUMEN POR ÁREAS DE GASTO</t>
  </si>
  <si>
    <t>ÁREA DE GASTO</t>
  </si>
  <si>
    <t>Servicios Públicos Básicos</t>
  </si>
  <si>
    <t>Actuaciones de Protección y Promoción Social</t>
  </si>
  <si>
    <t>Actuaciones de Carácter Económico</t>
  </si>
  <si>
    <t>Actuaciones de Carácter General</t>
  </si>
  <si>
    <t>Deuda Pública</t>
  </si>
  <si>
    <t xml:space="preserve">ESTADO DE INGRESOS </t>
  </si>
  <si>
    <t>CONCEPTO</t>
  </si>
  <si>
    <t>CAPÍTULO 1.- IMPUESTOS DIRECTOS</t>
  </si>
  <si>
    <t>112.00</t>
  </si>
  <si>
    <t>Impuesto sobre Bienes Inmuebles de naturaleza rústica</t>
  </si>
  <si>
    <t>113.00</t>
  </si>
  <si>
    <t>Impuesto sobre Bienes Inmuebles de naturaleza urbana</t>
  </si>
  <si>
    <t>115.00</t>
  </si>
  <si>
    <t>Impuesto sobre Vehículos de Tracción Mecánica</t>
  </si>
  <si>
    <t>116.00</t>
  </si>
  <si>
    <t>Impuesto sobre el Incremento de Valor de los Terrenos</t>
  </si>
  <si>
    <t>130.00</t>
  </si>
  <si>
    <t>Impuesto sobre Actividades Económicas</t>
  </si>
  <si>
    <t>TOTAL CAPÍTULO 1</t>
  </si>
  <si>
    <t>CAPÍTULO 2.- IMPUESTOS INDIRECTOS</t>
  </si>
  <si>
    <t>290.00</t>
  </si>
  <si>
    <t>Impuesto sobre Construcciones, Instalaciones y Obras</t>
  </si>
  <si>
    <t>292.00</t>
  </si>
  <si>
    <t xml:space="preserve">Arbitrio sobre Importación de Mercancías (AIEM) </t>
  </si>
  <si>
    <t>293.00</t>
  </si>
  <si>
    <t>Impuesto General Indirecto Canario (IGIC)</t>
  </si>
  <si>
    <t>299.00</t>
  </si>
  <si>
    <t>Otros Impuestos Indirectos (IGTE)</t>
  </si>
  <si>
    <t>TOTALES CAPÍTULO 2</t>
  </si>
  <si>
    <t>CAPÍTULO 3.- TASAS, PRECIOS PÚBLICOS Y OTROS INGRESOS</t>
  </si>
  <si>
    <t>300.00</t>
  </si>
  <si>
    <t>301.00</t>
  </si>
  <si>
    <t>Tasa de Alcantarillado</t>
  </si>
  <si>
    <t>302.00</t>
  </si>
  <si>
    <t>Tasa por Recogida de Basuras y Residuos Sólidos Urbanos</t>
  </si>
  <si>
    <t>309.00</t>
  </si>
  <si>
    <t>Tasa de Cementerio Municipal</t>
  </si>
  <si>
    <t>321.00</t>
  </si>
  <si>
    <t>Tasa por Licencias Urbanísticas</t>
  </si>
  <si>
    <t>325.00</t>
  </si>
  <si>
    <t>Tasa por Expedición de Documentos Administrativos</t>
  </si>
  <si>
    <t>326.00</t>
  </si>
  <si>
    <t>Tasa por Retirada de Vehículos de la Vía Pública</t>
  </si>
  <si>
    <t>329.01</t>
  </si>
  <si>
    <t>Tasa por Prestación del Servicio de Matrimonios Civiles</t>
  </si>
  <si>
    <t>331.00</t>
  </si>
  <si>
    <t>Tasa por Entrada de Vehículos y las Reservas de Aparcamiento</t>
  </si>
  <si>
    <t>332.00</t>
  </si>
  <si>
    <t>Tasa por Aprv. Especiales por Empresas Explotadoras de Servicios</t>
  </si>
  <si>
    <t>338.00</t>
  </si>
  <si>
    <t>Compensaciones Económicas de Telefónica de España</t>
  </si>
  <si>
    <t>339.00</t>
  </si>
  <si>
    <t>Tasa por Ocupación de Terrenos con Mercancías, Escombros, etc.</t>
  </si>
  <si>
    <t>339.01</t>
  </si>
  <si>
    <t>Tasa por Ocupación de Terrenos con Mesas y Sillas</t>
  </si>
  <si>
    <t>339.02</t>
  </si>
  <si>
    <t>Tasa por Ocupación de Terrenos con Puestos, Barracas, etc.</t>
  </si>
  <si>
    <t>339.03</t>
  </si>
  <si>
    <t>Tasa por Ocupación de Terrenos con Instalaciones en Suelo, Vuelo, etc...</t>
  </si>
  <si>
    <t>342.00</t>
  </si>
  <si>
    <t>Precio Público por Matriculaciones Escuela de Música y Danza</t>
  </si>
  <si>
    <t>342.01</t>
  </si>
  <si>
    <t>Precio Público por Matriculaciones Escuela de Dibujo y Alfombristas</t>
  </si>
  <si>
    <t>342.03</t>
  </si>
  <si>
    <t>Precio Público Cursos de Formación y Empleo</t>
  </si>
  <si>
    <t>342.04</t>
  </si>
  <si>
    <t>Precio Público Otras Enseñanzas Especiales.</t>
  </si>
  <si>
    <t>360.00</t>
  </si>
  <si>
    <t>Venta de libros y otros bienes producidos por la Corporación</t>
  </si>
  <si>
    <t>389.00</t>
  </si>
  <si>
    <t>Reintegro de Gastos de Presupuestos Cerrados</t>
  </si>
  <si>
    <t>389.01</t>
  </si>
  <si>
    <t>Reintegro de Gastos por Depuración de Agua</t>
  </si>
  <si>
    <t>391.00</t>
  </si>
  <si>
    <t>Multas por Infracciones Urbanísticas</t>
  </si>
  <si>
    <t>391.20</t>
  </si>
  <si>
    <t>Multas por Infracciones de Circulación</t>
  </si>
  <si>
    <t>391.90</t>
  </si>
  <si>
    <t>Otras Sanciones por Acciones u Omisiones de la legislación vigente</t>
  </si>
  <si>
    <t>392.11</t>
  </si>
  <si>
    <t>Recargo de Apremio</t>
  </si>
  <si>
    <t>393.00</t>
  </si>
  <si>
    <t>Intereses de Demora</t>
  </si>
  <si>
    <t>393.01</t>
  </si>
  <si>
    <t>Intereses de Demora Aplazamientos y Fraccionamientos</t>
  </si>
  <si>
    <t>397.01</t>
  </si>
  <si>
    <t>Canon por Aprovechamiento en Suelo Rústico</t>
  </si>
  <si>
    <t>398.00</t>
  </si>
  <si>
    <t>Indemnizaciones por daños en el Patrimonio Municipal</t>
  </si>
  <si>
    <t>399.00</t>
  </si>
  <si>
    <t>Compensación de Órdenes de Ejecución Forzosas</t>
  </si>
  <si>
    <t>399.02</t>
  </si>
  <si>
    <t>Otros Ingresos Diversos No Previstos</t>
  </si>
  <si>
    <t>TOTALES CAPÍTULO 3</t>
  </si>
  <si>
    <t>CAPÍTULO 4.- TRANSFERENCIAS CORRIENTES</t>
  </si>
  <si>
    <t>420.00</t>
  </si>
  <si>
    <t>Participación en los Tributos del Estado</t>
  </si>
  <si>
    <t>420.20</t>
  </si>
  <si>
    <t>Compensación por Beneficios Fiscales (IAE y otros)</t>
  </si>
  <si>
    <t>450.10</t>
  </si>
  <si>
    <t>Fondo Canario de Financiación Municipal</t>
  </si>
  <si>
    <t>450.02</t>
  </si>
  <si>
    <t>Transferencias del Gobierno de Canarias.- Plan Concertado</t>
  </si>
  <si>
    <t>450.03</t>
  </si>
  <si>
    <t>Transferencias Gobierno Canarias.- Planes Prevención Infancia y Familia</t>
  </si>
  <si>
    <t>450.04</t>
  </si>
  <si>
    <t>Transferencias Gobierno Canarias.- Servicios de Día</t>
  </si>
  <si>
    <t>450.80</t>
  </si>
  <si>
    <t>Transferencias del Gobierno de Canarias.- Otras transferencias</t>
  </si>
  <si>
    <t>451.50</t>
  </si>
  <si>
    <t>Transferencias Gobierno Canarias.- Plan Empleo Social</t>
  </si>
  <si>
    <t>461.20</t>
  </si>
  <si>
    <t>Transferencias del Cabildo Insular.- Huerto ocupacional</t>
  </si>
  <si>
    <t>461.22</t>
  </si>
  <si>
    <t xml:space="preserve">Transf. Cabildo Insular.- Residencia Geriátrica Municipal </t>
  </si>
  <si>
    <t>461.30</t>
  </si>
  <si>
    <t>Transferencias del Cabildo Insular.- Escuela de Música y Danza</t>
  </si>
  <si>
    <t>461.80</t>
  </si>
  <si>
    <t>Otras Transferencias Corrientes del Cabildo Insular</t>
  </si>
  <si>
    <t>470.00</t>
  </si>
  <si>
    <t>Transf. Corrientes de Empresas Privadas.- Entidades Financieras</t>
  </si>
  <si>
    <t>480.00</t>
  </si>
  <si>
    <t>Transf. Corrientes de Familias e Instituciones sin Fin de Lucro</t>
  </si>
  <si>
    <t>TOTALES CAPÍTULO 4</t>
  </si>
  <si>
    <t>CAPÍTULO 5.- INGRESOS PATRIMONIALES</t>
  </si>
  <si>
    <t>520.00</t>
  </si>
  <si>
    <t>Intereses de Depósitos</t>
  </si>
  <si>
    <t>534.10</t>
  </si>
  <si>
    <t>Dividendos y participaciones en Beneficios Empresas Públicas</t>
  </si>
  <si>
    <t>541.00</t>
  </si>
  <si>
    <t>Arrendamiento de Viviendas y Fincas de propiedad municipal</t>
  </si>
  <si>
    <t>550.00</t>
  </si>
  <si>
    <t>Concesiones Administrativas.- Piscina Municipal</t>
  </si>
  <si>
    <t>550.01</t>
  </si>
  <si>
    <t>Concesiones Administrativas.- San Agustín</t>
  </si>
  <si>
    <t>550.02</t>
  </si>
  <si>
    <t>Otras Concesiones Administrativas</t>
  </si>
  <si>
    <t>555.00</t>
  </si>
  <si>
    <t>Producto de Aguas propiedad de la Corporación</t>
  </si>
  <si>
    <t>TOTALES CAPÍTULO 5</t>
  </si>
  <si>
    <t>CAPÍTULO 8.- ACTIVOS FINANCIEROS</t>
  </si>
  <si>
    <t>831.00</t>
  </si>
  <si>
    <t>Anticipos a Largo Plazo del Personal</t>
  </si>
  <si>
    <t>TOTALES CAPÍTULO 8</t>
  </si>
  <si>
    <t>EXCMO. AYUNTAMIENTO DE LA OROTAVA</t>
  </si>
  <si>
    <t>ESTADO DE GASTOS. CLASIFICACIÓN ECONÓMICA</t>
  </si>
  <si>
    <t>Aplicación Presupuestaria</t>
  </si>
  <si>
    <t>CAPÍTULO 1. GASTOS DE PERSONAL</t>
  </si>
  <si>
    <t>9121</t>
  </si>
  <si>
    <t>Órganos Gobierno</t>
  </si>
  <si>
    <t>Miembros Órganos Gobierno.- Retribuciones básicas</t>
  </si>
  <si>
    <t>Personal Eventual.- Retribuciones básicas</t>
  </si>
  <si>
    <t>1511</t>
  </si>
  <si>
    <t>Urbanismo</t>
  </si>
  <si>
    <t>Pnal. Funcionario.- Sueldos Grupo A1</t>
  </si>
  <si>
    <t>Asistencia Social</t>
  </si>
  <si>
    <t>9201</t>
  </si>
  <si>
    <t>Admón. General</t>
  </si>
  <si>
    <t>Admón. Financiera</t>
  </si>
  <si>
    <t>1321</t>
  </si>
  <si>
    <t>Policia Local</t>
  </si>
  <si>
    <t>Pnal. Funcionario.- Sueldos Grupo A2</t>
  </si>
  <si>
    <t>Pnal. Funcionario.- Sueldos Grupo C1</t>
  </si>
  <si>
    <t>Pnal. Funcionario.- Sueldos Grupo C2</t>
  </si>
  <si>
    <t>Serv.Compl.Educación</t>
  </si>
  <si>
    <t>9231</t>
  </si>
  <si>
    <t>Gestión Padrón Habitantes</t>
  </si>
  <si>
    <t>Pnal. Funcionario.- Trienios</t>
  </si>
  <si>
    <t>Pnal. Funcionario.- Complemento Destino</t>
  </si>
  <si>
    <t>Pnal. Funcionario.- Complemento Específico</t>
  </si>
  <si>
    <t>Pnal. Funcionario.- Indemnización Residencia</t>
  </si>
  <si>
    <t>Personal Laboral Fijo</t>
  </si>
  <si>
    <t>Recogida de Residuos</t>
  </si>
  <si>
    <t>Educación Infantil y Primaria</t>
  </si>
  <si>
    <t>3321</t>
  </si>
  <si>
    <t>Bibliotecas Públicas</t>
  </si>
  <si>
    <t>3322</t>
  </si>
  <si>
    <t>Archivos</t>
  </si>
  <si>
    <t>3341</t>
  </si>
  <si>
    <t>Promoción Cultural</t>
  </si>
  <si>
    <t>Juventud</t>
  </si>
  <si>
    <t>3381</t>
  </si>
  <si>
    <t>Fiestas Populares y Festejos</t>
  </si>
  <si>
    <t>Instalaciones Deportivas</t>
  </si>
  <si>
    <t>4321</t>
  </si>
  <si>
    <t>Promoción Turística</t>
  </si>
  <si>
    <t>4931</t>
  </si>
  <si>
    <t>O.M.I.C.</t>
  </si>
  <si>
    <t>Horas Extraordinarias Personal Laboral</t>
  </si>
  <si>
    <t>1621</t>
  </si>
  <si>
    <t>Protec.y Mejora del M.A.</t>
  </si>
  <si>
    <t>Personal Laboral Temporal</t>
  </si>
  <si>
    <t>Mantenimiento Playas</t>
  </si>
  <si>
    <t>Promoción Social</t>
  </si>
  <si>
    <t>Fomento del Empleo</t>
  </si>
  <si>
    <t>Otro Personal.- Sustituciones y otros</t>
  </si>
  <si>
    <r>
      <rPr>
        <sz val="10"/>
        <rFont val="Times New Roman"/>
        <family val="1"/>
      </rPr>
      <t xml:space="preserve">Otro Personal.- Convenio ADL y otros </t>
    </r>
    <r>
      <rPr>
        <sz val="10"/>
        <color indexed="48"/>
        <rFont val="Times New Roman"/>
        <family val="1"/>
      </rPr>
      <t>(aportación mpal.)</t>
    </r>
  </si>
  <si>
    <r>
      <rPr>
        <sz val="10"/>
        <rFont val="Times New Roman"/>
        <family val="1"/>
      </rPr>
      <t xml:space="preserve">Otro Personal.- Convenios S.P.E.Estatal </t>
    </r>
    <r>
      <rPr>
        <sz val="10"/>
        <color indexed="48"/>
        <rFont val="Times New Roman"/>
        <family val="1"/>
      </rPr>
      <t>(aportación mpal.)</t>
    </r>
  </si>
  <si>
    <t>3421</t>
  </si>
  <si>
    <t>Policía Local</t>
  </si>
  <si>
    <t>Productividad</t>
  </si>
  <si>
    <t>Gratificaciones Personal Funcionario</t>
  </si>
  <si>
    <t>Seguridad Social</t>
  </si>
  <si>
    <t>3371</t>
  </si>
  <si>
    <t>2211</t>
  </si>
  <si>
    <t>Prestaciones a Empleados</t>
  </si>
  <si>
    <t>Asistencia Médico-Farmaceútica al Personal</t>
  </si>
  <si>
    <t>Funcionarios.- Premios y otros</t>
  </si>
  <si>
    <t>Personal Laboral.- Premios y otros</t>
  </si>
  <si>
    <t>2111</t>
  </si>
  <si>
    <t>Pensiones</t>
  </si>
  <si>
    <t>Pensiones a cargo de la Entidad</t>
  </si>
  <si>
    <t>Formación y Perfeccionamiento</t>
  </si>
  <si>
    <t>Gastos Sociales.- Transporte del Personal</t>
  </si>
  <si>
    <t>Gastos Sociales.- Acción Social</t>
  </si>
  <si>
    <t>Gastos Sociales.- Seguros del Personal</t>
  </si>
  <si>
    <t>CAPÍTULO 2. GASTOS DE BIENES CORRIENTES Y SERVICIOS</t>
  </si>
  <si>
    <t>Arrendamientos.- Edificios y otras construc.</t>
  </si>
  <si>
    <t>Organos Gobierno</t>
  </si>
  <si>
    <t>Arrendamientos.- Maquinaria, instal. y utillaje</t>
  </si>
  <si>
    <t>Arrendamientos.- Mobiliario y Enseres</t>
  </si>
  <si>
    <t>Prom.y Fomento Deporte</t>
  </si>
  <si>
    <t>Agricultura</t>
  </si>
  <si>
    <t>Fomento del Comercio</t>
  </si>
  <si>
    <t>Arrendamientos.- Equipo Informático (Renting)</t>
  </si>
  <si>
    <t>R.M.C.- Edificios y otras construc.- Cesped Artificial</t>
  </si>
  <si>
    <t>R.M.C.- Maquinaria, Instalaciones y Utillaje</t>
  </si>
  <si>
    <t>R.M.C.- Maquinaria, Instalaciones y Utillaje.- Ascensores</t>
  </si>
  <si>
    <t>R.M.C.- Instalaciones Contraincendios</t>
  </si>
  <si>
    <t>R.M.C.- Mobiliario y Equipo de Oficina</t>
  </si>
  <si>
    <t>R.M.C.- Equipo para proceso de la información</t>
  </si>
  <si>
    <t>Material de Oficina ordinario no inventariable</t>
  </si>
  <si>
    <t>Prensa, revistas, libros y otras publicaciones</t>
  </si>
  <si>
    <t>Material Informático no inventariable</t>
  </si>
  <si>
    <t>Suministros.- Energía Eléctrica</t>
  </si>
  <si>
    <t>Suministros.- Productos alimenticios</t>
  </si>
  <si>
    <t>Suministros.- Vestuario</t>
  </si>
  <si>
    <t>Protección Civil</t>
  </si>
  <si>
    <t>Otros Suministros</t>
  </si>
  <si>
    <t>Parques y Jardines</t>
  </si>
  <si>
    <t>Salubridad Pública</t>
  </si>
  <si>
    <t>Otros Suministros (fuera del SOM y otros)</t>
  </si>
  <si>
    <t>Comunicaciones.- Telefónicas</t>
  </si>
  <si>
    <t>Comunicaciones.- Postales</t>
  </si>
  <si>
    <t>Transportes</t>
  </si>
  <si>
    <t>Atención a Mayores</t>
  </si>
  <si>
    <t>Atención Infancia y Familia</t>
  </si>
  <si>
    <t>Mujer y Politicas Igualdad</t>
  </si>
  <si>
    <t>Primas de Seguros</t>
  </si>
  <si>
    <t>Tributos</t>
  </si>
  <si>
    <t>Alcantarillado</t>
  </si>
  <si>
    <t>Canon Vertido Aguas</t>
  </si>
  <si>
    <t>Tratamiento de Residuos</t>
  </si>
  <si>
    <t>Tasa Tratamiento Residuos Sólidos (PTEOR)</t>
  </si>
  <si>
    <t>Contribuciones Especiales Vertedero Arico (2ª Fase)</t>
  </si>
  <si>
    <t>Atenciones protocolarias y representativas</t>
  </si>
  <si>
    <t>Gastos Diversos.- Publicidad y Propaganda</t>
  </si>
  <si>
    <t>Patrimonio Cultural</t>
  </si>
  <si>
    <t>Gastos Diversos.- Publicación en Diarios Oficiales</t>
  </si>
  <si>
    <t>Gastos Diversos.- Jurídicos</t>
  </si>
  <si>
    <t>Gastos Diversos.- Resp. Patrim. y otr. gastos asegurados</t>
  </si>
  <si>
    <t>Otros Gastos Diversos</t>
  </si>
  <si>
    <t>Gastos Diversos.- Actividades Culturales</t>
  </si>
  <si>
    <t>Gastos Diversos.- Actividades Deportivas</t>
  </si>
  <si>
    <t>Asist.Personas Dptes.</t>
  </si>
  <si>
    <t>Museos</t>
  </si>
  <si>
    <t>Transporte de Viajeros</t>
  </si>
  <si>
    <t>Participación Ciudadana</t>
  </si>
  <si>
    <t>Gestión Deuda y Tesorería</t>
  </si>
  <si>
    <t>Trabajos de Recogida de Residuos</t>
  </si>
  <si>
    <t>Limpieza Viaria</t>
  </si>
  <si>
    <t>Trabajos de Limpieza Viaria</t>
  </si>
  <si>
    <t>Trabajos de Recogida selectiva de Basuras</t>
  </si>
  <si>
    <t>Trabajos de Limpieza de Edificios Municipales</t>
  </si>
  <si>
    <t>Trabajos realizados por otras Empresas.- Seguridad</t>
  </si>
  <si>
    <t>Trabajos otras Empresas.- Inventario de Bienes</t>
  </si>
  <si>
    <t>Trabajos otras Empresas.- Procesos Electorales</t>
  </si>
  <si>
    <t>Estudios y Trabajos Técnicos.- Planes Seguridad</t>
  </si>
  <si>
    <t>Estudios y Trabajos Téc.- Cartografía y Planimetría</t>
  </si>
  <si>
    <t>Trabajos Gestión Servicio de Alcantarillado</t>
  </si>
  <si>
    <t>Abastecimiento de Agua</t>
  </si>
  <si>
    <t>Trabajos Gestión Servicio de Abastecimiento de Agua</t>
  </si>
  <si>
    <t>Alumbrado Público</t>
  </si>
  <si>
    <t>Mantenimiento y Conservación Alumbrado Público</t>
  </si>
  <si>
    <t>Mantenimiento y Conservación Parques y Jardines</t>
  </si>
  <si>
    <t>Trabajos otras Empresas.- Limpieza de Playas</t>
  </si>
  <si>
    <t>Trabajos Ss. Carácter Social.- Gestión Piso Exclusión Soc.</t>
  </si>
  <si>
    <t>Trabajos Ss. Carácter social.- Servicios de Día</t>
  </si>
  <si>
    <t>Trabajos Ss. Carácter social.- Ayuda a Domicilio</t>
  </si>
  <si>
    <t>Trabajos otras Empresas. Control de Plagas</t>
  </si>
  <si>
    <t>Trabajos otras Empresas.- Activ.Extraescolares</t>
  </si>
  <si>
    <t>Trabajos otras Empresas.- Ciudad Patrimonio Humanidad</t>
  </si>
  <si>
    <t>Trabajos otras Empresas. Murales en Inmuebles</t>
  </si>
  <si>
    <t>Trabajos otras Empresas.- Alfombras Corpus</t>
  </si>
  <si>
    <t>Trab. otras Empresas.- Plan Estrat. Zona Com. Abierta</t>
  </si>
  <si>
    <t>Seguimiento de Medios Informativos</t>
  </si>
  <si>
    <t>Trabajos de Mantenimiento Página WEB y otros</t>
  </si>
  <si>
    <t>Trabajos de Inspección Tributaria</t>
  </si>
  <si>
    <t>Trabajos Otras Empresas</t>
  </si>
  <si>
    <t>Trabajos otras Empresas. Circuitos Biosaludables</t>
  </si>
  <si>
    <t xml:space="preserve">Trabajos otras Empresas.- Mediación comunitaria </t>
  </si>
  <si>
    <t>Trabajos otras Empresas.- Transporte Adaptado</t>
  </si>
  <si>
    <t>Trabajos otras Empresas. Retirada y cuidado Animales</t>
  </si>
  <si>
    <t>Trabajos realizados por otras Empresas. Actuaciones</t>
  </si>
  <si>
    <t xml:space="preserve">Estudios y Proyecto Estratégicos Sector Primario </t>
  </si>
  <si>
    <t>Trabajos otras Empresas.- Control aparcamiento</t>
  </si>
  <si>
    <t>Trabajos otras Empresas.- Plan Estratégico Turismo</t>
  </si>
  <si>
    <t>Trabajos otras Empresas.- Plan de Formación</t>
  </si>
  <si>
    <t>Trabajos otras Empresas.- Procesos participativos</t>
  </si>
  <si>
    <t>Servicios de Recaudación (Consorcio de Tributos)</t>
  </si>
  <si>
    <t>Trabajos otras Empresas.- Concurso ideas proy. Inversión</t>
  </si>
  <si>
    <t>Trabajos otras Empresas.- Teleasistencia</t>
  </si>
  <si>
    <t>Trabajos otras Empresas.- Decoración</t>
  </si>
  <si>
    <t>Trabajos otras Empresas.- Prevención Riesgos Laborales</t>
  </si>
  <si>
    <t>Servicios Obras y Mantenimiento (S.O.M.)</t>
  </si>
  <si>
    <t>Cementerio y Ss Funerarios</t>
  </si>
  <si>
    <t>Trabajos otras Empresas.- Sonido e Iluminación</t>
  </si>
  <si>
    <t>Trabajos Prestación del Servicio de Grúa</t>
  </si>
  <si>
    <t>Trabajos Otras Empresas y Profesionales</t>
  </si>
  <si>
    <t>Estudios y Trabajos Téc.- Seguridad y Salud Obras</t>
  </si>
  <si>
    <t>Trabajos Depuración Agua (CIAT)</t>
  </si>
  <si>
    <t>Mantenimiento Parques y Áreas de Juego Infantiles</t>
  </si>
  <si>
    <t>Trabajos realizados por otras Empresas</t>
  </si>
  <si>
    <t>Trabajos Vigilancia y otros en Playas (Rincón)</t>
  </si>
  <si>
    <t>Trabajos Ss. Carácter social.- Residencia Geriátrica</t>
  </si>
  <si>
    <t>Trabajos Otras Empresas.- Cursos de Formación</t>
  </si>
  <si>
    <t>Trabajos Otras Empresas.- Transcripción actas y otros</t>
  </si>
  <si>
    <t>Trabajos otras Empresas.- Plan de Modernización</t>
  </si>
  <si>
    <t>Dietas de cargos electivos</t>
  </si>
  <si>
    <t>Dietas del Personal</t>
  </si>
  <si>
    <t>Locomoción</t>
  </si>
  <si>
    <t>Locomoción del Personal</t>
  </si>
  <si>
    <t>Asistencias a sesiones órganos colegiados</t>
  </si>
  <si>
    <t>Gastos de Publicaciones</t>
  </si>
  <si>
    <t>Previsión de Incendios</t>
  </si>
  <si>
    <t>Trabajos realizados por Administraciones Públicas</t>
  </si>
  <si>
    <t>Ejecuciones Subsidiarias</t>
  </si>
  <si>
    <t>TOTAL CAPÍTULO 2</t>
  </si>
  <si>
    <t>CAPÍTULO 3. GASTOS FINANCIEROS</t>
  </si>
  <si>
    <t>9341</t>
  </si>
  <si>
    <t>Otros Gastos Financieros</t>
  </si>
  <si>
    <t>TOTAL CAPÍTULO 3</t>
  </si>
  <si>
    <t>CAPÍTULO 4. TRANSFERENCIAS CORRIENTES</t>
  </si>
  <si>
    <t>Transferencias Corrientes.- TITSA.- Subv. Explotación</t>
  </si>
  <si>
    <t>Transferencias Corrientes.- Convenio Taxi compartido</t>
  </si>
  <si>
    <t>Atenciones benéfico asistenciales</t>
  </si>
  <si>
    <t>Premios, Becas y otros</t>
  </si>
  <si>
    <t>Ayudas de Estudio e Investigación</t>
  </si>
  <si>
    <t>Premio Alfonso Trujillo</t>
  </si>
  <si>
    <t>4191</t>
  </si>
  <si>
    <t>Premios Participación Ferias de Ganado y otras</t>
  </si>
  <si>
    <t>Subsidios de Estudios al Personal</t>
  </si>
  <si>
    <r>
      <rPr>
        <sz val="10"/>
        <rFont val="Times New Roman"/>
        <family val="1"/>
      </rPr>
      <t xml:space="preserve">Otras Transferencias.- Asociaciones </t>
    </r>
    <r>
      <rPr>
        <sz val="10"/>
        <color indexed="12"/>
        <rFont val="Times New Roman"/>
        <family val="1"/>
      </rPr>
      <t>(Anexo)</t>
    </r>
  </si>
  <si>
    <t>Otras Transferencias.- Líneas Emprendedoras</t>
  </si>
  <si>
    <t>Otras Transferencias.- Convenios con Centros Educativos</t>
  </si>
  <si>
    <t>3331</t>
  </si>
  <si>
    <r>
      <rPr>
        <sz val="10"/>
        <rFont val="Times New Roman"/>
        <family val="1"/>
      </rPr>
      <t xml:space="preserve">Otras Transferencias.- Museos </t>
    </r>
    <r>
      <rPr>
        <sz val="10"/>
        <color indexed="12"/>
        <rFont val="Times New Roman"/>
        <family val="1"/>
      </rPr>
      <t>(Anexo)</t>
    </r>
  </si>
  <si>
    <t>Otras Transferencias.- Banda de Música</t>
  </si>
  <si>
    <t>Otras Transferencias.- AAVV y otros</t>
  </si>
  <si>
    <t>Otras Transferencias.- Mercadillo Agricultor</t>
  </si>
  <si>
    <t>Otras Transferencias.- Cooperativa de Taxis</t>
  </si>
  <si>
    <t>Otras Transferencias.- Grupos Políticos</t>
  </si>
  <si>
    <t>Transferencias Entid. Agrupaciones Municipios y otras</t>
  </si>
  <si>
    <t>9241</t>
  </si>
  <si>
    <t>Otras Transferencias.- AAVV</t>
  </si>
  <si>
    <t>Otras Transferencias.- Proyecto Cultural Pinolere</t>
  </si>
  <si>
    <t>Otras Transferencias.- Asociación Alfombristas</t>
  </si>
  <si>
    <r>
      <rPr>
        <sz val="10"/>
        <rFont val="Times New Roman"/>
        <family val="1"/>
      </rPr>
      <t xml:space="preserve">Otras Transferencias.- Clubes y Asoc. Deportivas </t>
    </r>
    <r>
      <rPr>
        <sz val="10"/>
        <color indexed="12"/>
        <rFont val="Times New Roman"/>
        <family val="1"/>
      </rPr>
      <t>(Anexo)</t>
    </r>
  </si>
  <si>
    <t>Otras Transferencias.- Fundación Orotava Ciencia</t>
  </si>
  <si>
    <t>Otras Transferencias.- Liceo de Taoro</t>
  </si>
  <si>
    <t>Otras Transferencias.- Unión Cultural El Canario (E.F. Támbara)</t>
  </si>
  <si>
    <t>Otras Transferencias.- Festival de Cortos</t>
  </si>
  <si>
    <t>Otras Transferencias.- Banda de Cornetas y Tambores</t>
  </si>
  <si>
    <t>TOTAL CAPÍTULO 4</t>
  </si>
  <si>
    <t>CAPÍTULO 6. INVERSIONES REALES</t>
  </si>
  <si>
    <t>Pavimentación Vías Públicas</t>
  </si>
  <si>
    <t>RAM Vías Públicas, Plazas y otros</t>
  </si>
  <si>
    <t>Adquisición Maquinaria, Instalaciones y Utillaje</t>
  </si>
  <si>
    <t xml:space="preserve">Adquisición Contenedores </t>
  </si>
  <si>
    <t>Adquisición Instrumentos Escuela Música</t>
  </si>
  <si>
    <t>Adquisición Equipamiento Instalaciones Deportivas</t>
  </si>
  <si>
    <t>Adquisición de Vehículos</t>
  </si>
  <si>
    <t>Adquisición de Mobiliario y Equipo de Oficina</t>
  </si>
  <si>
    <t>Adquisición de Equipo Informático</t>
  </si>
  <si>
    <t>Honorarios Redacción Proyectos y otros</t>
  </si>
  <si>
    <t>Obras RAM Instalaciones Deportivas</t>
  </si>
  <si>
    <t>Obras RAM Edificios Municipales</t>
  </si>
  <si>
    <t>Obras RAM Red de Saneamiento</t>
  </si>
  <si>
    <t>Obras RAM Red de Agua</t>
  </si>
  <si>
    <t>1651</t>
  </si>
  <si>
    <t>Obras RAM Instalaciones Eléctricas</t>
  </si>
  <si>
    <t>Aplicaciones Informáticas</t>
  </si>
  <si>
    <t>TOTAL CAPÍTULO 6</t>
  </si>
  <si>
    <t>CAPÍTULO 7. TRANSFERENCIAS DE CAPITAL</t>
  </si>
  <si>
    <t>Transf. Entid.Locales Territ.</t>
  </si>
  <si>
    <t>Cabildo Insular.- Planes de Cooperación Obras y otros</t>
  </si>
  <si>
    <t>Programa de Rehabilitación de Viviendas</t>
  </si>
  <si>
    <t>3361</t>
  </si>
  <si>
    <r>
      <rPr>
        <sz val="10"/>
        <rFont val="Times New Roman"/>
        <family val="1"/>
      </rPr>
      <t xml:space="preserve">Transferencias Restauración Patrimonio Histórico </t>
    </r>
    <r>
      <rPr>
        <sz val="10"/>
        <color indexed="12"/>
        <rFont val="Times New Roman"/>
        <family val="1"/>
      </rPr>
      <t>(Anexo)</t>
    </r>
  </si>
  <si>
    <t>TOTAL CAPÍTULO 7</t>
  </si>
  <si>
    <t>CAPÍTULO 8. ACTIVOS FINANCIEROS</t>
  </si>
  <si>
    <t>TOTAL CAPÍTULO 8</t>
  </si>
  <si>
    <t>ESTADO DE GASTOS. CLASIFICACIÓN por PROGRAMAS</t>
  </si>
  <si>
    <t>ÁREA DE GASTO 1.- SERVICIOS PÚBLICOS BÁSICOS</t>
  </si>
  <si>
    <t>Subtotal 1321.- "Policía Local"</t>
  </si>
  <si>
    <t>Subtotal 1351.- "Protección Civil"</t>
  </si>
  <si>
    <t>Subtotal 1361.- "Previsión de Incendios"</t>
  </si>
  <si>
    <t>Subtotal 1511.- "Urbanismo"</t>
  </si>
  <si>
    <t>Subtotal 1532.- "Pavimentación Vías Públicas"</t>
  </si>
  <si>
    <t>Subtotal 1601.- "Alcantarillado"</t>
  </si>
  <si>
    <t>Subtotal 1611.- "Abastecimiento de Agua"</t>
  </si>
  <si>
    <t>Subtotal 1621.- "Recogida de Residuos"</t>
  </si>
  <si>
    <t>Subtotal 1623.- "Tratamiento de Residuos"</t>
  </si>
  <si>
    <t>Subtotal 1631.- "Limpieza Viaria"</t>
  </si>
  <si>
    <t>Subtotal 1641.- "Cementerios y Servicios Funerarios"</t>
  </si>
  <si>
    <t>Subtotal 1651.- "Alumbrado Público"</t>
  </si>
  <si>
    <t>Subtotal 1711.- "Parques y Jardines"</t>
  </si>
  <si>
    <t>Subtotal 1721.- "Protección y Mejora del M.A."</t>
  </si>
  <si>
    <t>Subtotal 1731.- "Mantenimiento de Playas"</t>
  </si>
  <si>
    <t>TOTAL ÁREA DE GASTO 1</t>
  </si>
  <si>
    <t>ÁREA DE GASTO 2.- ACTUACIONES DE PROTECCIÓN Y PROMOCIÓN SOCIAL</t>
  </si>
  <si>
    <t>Subtotal 2111.- "Pensiones"</t>
  </si>
  <si>
    <t>Subtotal 2211.- "Prestaciones Económicas a Empleados"</t>
  </si>
  <si>
    <t>Subtotal 2311.- "Asistencia Social"</t>
  </si>
  <si>
    <t>Subtotal 2312.- "Atención a Mayores"</t>
  </si>
  <si>
    <t>Subtotal 2313.- "Atención a Infancia y Familia"</t>
  </si>
  <si>
    <t>Subtotal 2314.- "Mujer y Políticas de Igualdad"</t>
  </si>
  <si>
    <t>Subtotal 2315.- "Promoción Social"</t>
  </si>
  <si>
    <t>Subtotal 2316.- "Asistencia a Personas Dependientes"</t>
  </si>
  <si>
    <t>Subtotal 2411.- "Fomento del Empleo"</t>
  </si>
  <si>
    <t>TOTAL ÁREA DE GASTO 2</t>
  </si>
  <si>
    <t>ÁREA DE GASTO 3.- PRODUCCIÓN BIENES PÚBLICOS CARÁCTER PREFERENTE</t>
  </si>
  <si>
    <t>Subtotal 3111.- "Salubridad Pública"</t>
  </si>
  <si>
    <t>Subtotal 3231.- "Educación Infantil y Primaria"</t>
  </si>
  <si>
    <t>Subtotal 3261.- "Servicios Complementarios de Educación"</t>
  </si>
  <si>
    <t>Subtotal 3321.- "Bibliotecas Públicas"</t>
  </si>
  <si>
    <t>Subtotal 3322.- "Archivos"</t>
  </si>
  <si>
    <t>Subtotal 3331.- "Museos"</t>
  </si>
  <si>
    <t>Subtotal 3341.- "Promoción Cultural"</t>
  </si>
  <si>
    <t>Subtotal 3361.- "Patrimonio Cultural"</t>
  </si>
  <si>
    <t>Subtotal 3371.- "Juventud"</t>
  </si>
  <si>
    <t>Subtotal 3381.- "Fiestas Populares y Festejos"</t>
  </si>
  <si>
    <t>Subtotal 3411.- "Promoción y Fomento Deporte"</t>
  </si>
  <si>
    <t>Subtotal 3421.- "Instalaciones Deportivas"</t>
  </si>
  <si>
    <t>TOTAL ÁREA DE GASTO 3</t>
  </si>
  <si>
    <t>ÁREA DE GASTO 4.- ACTUACIONES DE CARÁCTER ECONÓMICO</t>
  </si>
  <si>
    <t>Subtotal 4191.- "Agricultura"</t>
  </si>
  <si>
    <t>Subtotal 4314.- "Fomento del Comercio"</t>
  </si>
  <si>
    <t>Subtotal 4321.- "Promoción Turística"</t>
  </si>
  <si>
    <t>Subtotal 4412.- "Transporte de Viajeros"</t>
  </si>
  <si>
    <t>Subtotal 4931.- "O.M.I.C."</t>
  </si>
  <si>
    <t>TOTAL ÁREA DE GASTO 4</t>
  </si>
  <si>
    <t>ÁREA DE GASTO 9.- ACTUACIONES DE CARÁCTER GENERAL</t>
  </si>
  <si>
    <t>Subtotal 9121.- "Órganos de Gobierno"</t>
  </si>
  <si>
    <t>Subtotal 9201.- "Administración General"</t>
  </si>
  <si>
    <t>Subtotal 9231.- "Gestión Padrón Habitantes"</t>
  </si>
  <si>
    <t>Subtotal 9241.- "Participación Ciudadana"</t>
  </si>
  <si>
    <t>Subtotal 9311.- "Administración Financiera"</t>
  </si>
  <si>
    <t>Subtotal 9341.- "Gestión de la Deuda"</t>
  </si>
  <si>
    <t>Subtotal 9421.- "Transferencias a Entidades Locales"</t>
  </si>
  <si>
    <t>TOTAL ÁREA DE GASTO 9</t>
  </si>
  <si>
    <t>TOTALES CAPÍTULO 9</t>
  </si>
  <si>
    <t>CAPÍTULO 9.- PASIVOS FINANCIEROS</t>
  </si>
  <si>
    <t>913.00</t>
  </si>
  <si>
    <t>Préstamos a M/P y L/P de Entes de fuera del Sector Público</t>
  </si>
  <si>
    <t>0111</t>
  </si>
  <si>
    <t>31000</t>
  </si>
  <si>
    <t>Intereses de Préstamos</t>
  </si>
  <si>
    <t>31100</t>
  </si>
  <si>
    <t>Gastos de formalización, modificación y cancelación</t>
  </si>
  <si>
    <t>Amortización de Préstamos a L/P</t>
  </si>
  <si>
    <t>TOTAL CAPÍTULO 9</t>
  </si>
  <si>
    <t>CAPÍTULO 9. PASIVOS FINANCIEROS</t>
  </si>
  <si>
    <t>ÁREA DE GASTO 0.- DEUDA PÚBLICA</t>
  </si>
  <si>
    <t>TOTAL ÁREA DE GASTO 0</t>
  </si>
  <si>
    <t>Subtotal 0111.- "Deuda Pública"</t>
  </si>
  <si>
    <t>Ayudas Escuelas Infantiles</t>
  </si>
  <si>
    <t>Suministros.- Material Sanitario</t>
  </si>
  <si>
    <t>Transferencias Corrientes.- Plan Comercio Covid19</t>
  </si>
  <si>
    <t>Otro Personal.- Planes Empleo Social</t>
  </si>
  <si>
    <t>Obras RAM Cementerio y otros</t>
  </si>
  <si>
    <t>Obras RAM Jardines Municipales  y otros</t>
  </si>
  <si>
    <t>Adquisición de Inmuebles</t>
  </si>
  <si>
    <t>Honorarios Proyecto Edificio Antiguo T.Atlante</t>
  </si>
  <si>
    <t>Honorarios Proyecto Sector 7 S.Agustín</t>
  </si>
  <si>
    <t>Adquisición de Inmuebles (Vvdas. C/San José)</t>
  </si>
  <si>
    <t>Construcción Aparcamiento Lercaro</t>
  </si>
  <si>
    <t>Construcción Zona Verde Los Trazos</t>
  </si>
  <si>
    <t>Construcción Zonas Deportivas Casco</t>
  </si>
  <si>
    <t xml:space="preserve">Rehabilitación integral C/Nicandro </t>
  </si>
  <si>
    <t>Rehabilitación aceras Avda. Sor Soledad Cobián</t>
  </si>
  <si>
    <t>Tasa por Suministro de Agua</t>
  </si>
  <si>
    <t>Trabajos Empresas y Profesionales.- Talleres y otros</t>
  </si>
  <si>
    <t>Adquisición Terrenos Refugio Animales</t>
  </si>
  <si>
    <t>Otras Transferencias.- P.E.M.U.</t>
  </si>
  <si>
    <t>Expropiación de Terrenos</t>
  </si>
  <si>
    <t>Adquisición de Vehículos Servicios Públicos</t>
  </si>
  <si>
    <t>Obras Rehabilitación Parques Infantiles</t>
  </si>
  <si>
    <t>Obras RAM en Centros Educativos</t>
  </si>
  <si>
    <t>Producción  Bienes Públicos Carácter Preferente</t>
  </si>
  <si>
    <t>TOTAL GENERAL</t>
  </si>
  <si>
    <t>IMPORTE TOTAL</t>
  </si>
  <si>
    <t>Adquisición Cuevas de Bencomo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</si>
</sst>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\ %"/>
    <numFmt numFmtId="166" formatCode="0.00\ %"/>
    <numFmt numFmtId="167" formatCode="#,##0.00_ ;[Red]\-#,##0.00\ "/>
  </numFmts>
  <fonts count="5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name val="Times New Roman"/>
      <family val="1"/>
    </font>
    <font>
      <sz val="10"/>
      <color indexed="48"/>
      <name val="Times New Roman"/>
      <family val="1"/>
    </font>
    <font>
      <sz val="8"/>
      <name val="Tahoma"/>
      <family val="2"/>
    </font>
    <font>
      <sz val="9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165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2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166" fontId="3" fillId="0" borderId="11" xfId="55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>
      <alignment vertical="center"/>
    </xf>
    <xf numFmtId="166" fontId="3" fillId="0" borderId="12" xfId="55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166" fontId="2" fillId="0" borderId="10" xfId="55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166" fontId="3" fillId="0" borderId="14" xfId="55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1</xdr:col>
      <xdr:colOff>47625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8572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104775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191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2</xdr:col>
      <xdr:colOff>114300</xdr:colOff>
      <xdr:row>3</xdr:row>
      <xdr:rowOff>152400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38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495300</xdr:colOff>
      <xdr:row>3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19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SheetLayoutView="84" workbookViewId="0" topLeftCell="A16">
      <selection activeCell="C6" sqref="C6:D6"/>
    </sheetView>
  </sheetViews>
  <sheetFormatPr defaultColWidth="8.8515625" defaultRowHeight="12.75"/>
  <cols>
    <col min="1" max="1" width="12.57421875" style="11" customWidth="1"/>
    <col min="2" max="2" width="44.140625" style="11" customWidth="1"/>
    <col min="3" max="3" width="15.00390625" style="11" customWidth="1"/>
    <col min="4" max="4" width="10.421875" style="11" customWidth="1"/>
    <col min="5" max="16384" width="8.8515625" style="11" customWidth="1"/>
  </cols>
  <sheetData>
    <row r="1" spans="1:4" ht="40.5" customHeight="1">
      <c r="A1" s="67" t="s">
        <v>0</v>
      </c>
      <c r="B1" s="67"/>
      <c r="C1" s="67"/>
      <c r="D1" s="67"/>
    </row>
    <row r="2" spans="1:4" ht="55.5" customHeight="1">
      <c r="A2" s="68" t="s">
        <v>1</v>
      </c>
      <c r="B2" s="68"/>
      <c r="C2" s="68"/>
      <c r="D2" s="68"/>
    </row>
    <row r="3" spans="1:4" ht="21.75" customHeight="1">
      <c r="A3" s="49"/>
      <c r="B3" s="49"/>
      <c r="C3" s="49"/>
      <c r="D3" s="49"/>
    </row>
    <row r="4" spans="1:4" ht="24" customHeight="1">
      <c r="A4" s="62" t="s">
        <v>2</v>
      </c>
      <c r="B4" s="62"/>
      <c r="C4" s="62"/>
      <c r="D4" s="62"/>
    </row>
    <row r="5" spans="1:4" ht="12.75" customHeight="1">
      <c r="A5" s="69"/>
      <c r="B5" s="69"/>
      <c r="C5" s="69"/>
      <c r="D5" s="69"/>
    </row>
    <row r="6" spans="1:4" ht="15" customHeight="1">
      <c r="A6" s="66" t="s">
        <v>3</v>
      </c>
      <c r="B6" s="66" t="s">
        <v>4</v>
      </c>
      <c r="C6" s="70">
        <v>2021</v>
      </c>
      <c r="D6" s="71"/>
    </row>
    <row r="7" spans="1:4" ht="15" customHeight="1">
      <c r="A7" s="66"/>
      <c r="B7" s="66"/>
      <c r="C7" s="50" t="s">
        <v>5</v>
      </c>
      <c r="D7" s="1" t="s">
        <v>6</v>
      </c>
    </row>
    <row r="8" spans="1:4" ht="15" customHeight="1">
      <c r="A8" s="51">
        <v>1</v>
      </c>
      <c r="B8" s="52" t="s">
        <v>7</v>
      </c>
      <c r="C8" s="52">
        <f>Ingresos!C13</f>
        <v>9525000</v>
      </c>
      <c r="D8" s="3">
        <f aca="true" t="shared" si="0" ref="D8:D15">C8/$C$16</f>
        <v>0.20959401474309605</v>
      </c>
    </row>
    <row r="9" spans="1:4" ht="15" customHeight="1">
      <c r="A9" s="53">
        <v>2</v>
      </c>
      <c r="B9" s="54" t="s">
        <v>8</v>
      </c>
      <c r="C9" s="54">
        <f>Ingresos!C19</f>
        <v>5630000</v>
      </c>
      <c r="D9" s="5">
        <f t="shared" si="0"/>
        <v>0.12388601606337331</v>
      </c>
    </row>
    <row r="10" spans="1:4" ht="15" customHeight="1">
      <c r="A10" s="53">
        <v>3</v>
      </c>
      <c r="B10" s="54" t="s">
        <v>9</v>
      </c>
      <c r="C10" s="54">
        <f>Ingresos!C53</f>
        <v>8274300</v>
      </c>
      <c r="D10" s="5">
        <f t="shared" si="0"/>
        <v>0.18207283529541204</v>
      </c>
    </row>
    <row r="11" spans="1:4" ht="15" customHeight="1">
      <c r="A11" s="53">
        <v>4</v>
      </c>
      <c r="B11" s="54" t="s">
        <v>10</v>
      </c>
      <c r="C11" s="54">
        <f>Ingresos!C69</f>
        <v>15800700</v>
      </c>
      <c r="D11" s="5">
        <f t="shared" si="0"/>
        <v>0.34768841456705907</v>
      </c>
    </row>
    <row r="12" spans="1:4" ht="15" customHeight="1">
      <c r="A12" s="53">
        <v>5</v>
      </c>
      <c r="B12" s="54" t="s">
        <v>11</v>
      </c>
      <c r="C12" s="54">
        <f>Ingresos!C78</f>
        <v>598000</v>
      </c>
      <c r="D12" s="5">
        <f t="shared" si="0"/>
        <v>0.013158763340301463</v>
      </c>
    </row>
    <row r="13" spans="1:4" ht="15" customHeight="1">
      <c r="A13" s="51">
        <v>6</v>
      </c>
      <c r="B13" s="52" t="s">
        <v>12</v>
      </c>
      <c r="C13" s="52">
        <v>0</v>
      </c>
      <c r="D13" s="3">
        <f t="shared" si="0"/>
        <v>0</v>
      </c>
    </row>
    <row r="14" spans="1:4" ht="15" customHeight="1">
      <c r="A14" s="53">
        <v>8</v>
      </c>
      <c r="B14" s="54" t="s">
        <v>14</v>
      </c>
      <c r="C14" s="54">
        <f>Ingresos!C81</f>
        <v>50000</v>
      </c>
      <c r="D14" s="5">
        <f t="shared" si="0"/>
        <v>0.0011002310485201893</v>
      </c>
    </row>
    <row r="15" spans="1:4" ht="15" customHeight="1">
      <c r="A15" s="55">
        <v>9</v>
      </c>
      <c r="B15" s="56" t="s">
        <v>15</v>
      </c>
      <c r="C15" s="56">
        <f>Ingresos!C84</f>
        <v>5567000</v>
      </c>
      <c r="D15" s="48">
        <f t="shared" si="0"/>
        <v>0.12249972494223788</v>
      </c>
    </row>
    <row r="16" spans="1:4" ht="19.5" customHeight="1">
      <c r="A16" s="61" t="s">
        <v>16</v>
      </c>
      <c r="B16" s="61"/>
      <c r="C16" s="58">
        <f>SUM(C8:C15)</f>
        <v>45445000</v>
      </c>
      <c r="D16" s="8">
        <f>SUM(D8:D15)</f>
        <v>1</v>
      </c>
    </row>
    <row r="17" spans="1:4" ht="24" customHeight="1">
      <c r="A17" s="62" t="s">
        <v>17</v>
      </c>
      <c r="B17" s="62"/>
      <c r="C17" s="62"/>
      <c r="D17" s="62"/>
    </row>
    <row r="18" spans="1:4" ht="12.75" customHeight="1">
      <c r="A18" s="65"/>
      <c r="B18" s="65"/>
      <c r="C18" s="65"/>
      <c r="D18" s="65"/>
    </row>
    <row r="19" spans="1:4" ht="13.5">
      <c r="A19" s="61" t="s">
        <v>3</v>
      </c>
      <c r="B19" s="61" t="s">
        <v>4</v>
      </c>
      <c r="C19" s="66">
        <f>C6</f>
        <v>2021</v>
      </c>
      <c r="D19" s="66"/>
    </row>
    <row r="20" spans="1:4" ht="13.5">
      <c r="A20" s="61"/>
      <c r="B20" s="61"/>
      <c r="C20" s="57" t="s">
        <v>5</v>
      </c>
      <c r="D20" s="6" t="s">
        <v>6</v>
      </c>
    </row>
    <row r="21" spans="1:4" ht="15" customHeight="1">
      <c r="A21" s="51">
        <v>1</v>
      </c>
      <c r="B21" s="52" t="s">
        <v>18</v>
      </c>
      <c r="C21" s="54">
        <f>Económico!E147</f>
        <v>14957300</v>
      </c>
      <c r="D21" s="3">
        <f aca="true" t="shared" si="1" ref="D21:D29">C21/$C$30</f>
        <v>0.3291297172406205</v>
      </c>
    </row>
    <row r="22" spans="1:4" ht="15" customHeight="1">
      <c r="A22" s="53">
        <v>2</v>
      </c>
      <c r="B22" s="54" t="s">
        <v>19</v>
      </c>
      <c r="C22" s="54">
        <f>Económico!E422</f>
        <v>21749000</v>
      </c>
      <c r="D22" s="5">
        <f t="shared" si="1"/>
        <v>0.4785785014853119</v>
      </c>
    </row>
    <row r="23" spans="1:4" ht="15" customHeight="1">
      <c r="A23" s="53">
        <v>3</v>
      </c>
      <c r="B23" s="54" t="s">
        <v>20</v>
      </c>
      <c r="C23" s="54">
        <f>Económico!E428</f>
        <v>404000</v>
      </c>
      <c r="D23" s="5">
        <f t="shared" si="1"/>
        <v>0.008889866872043128</v>
      </c>
    </row>
    <row r="24" spans="1:4" ht="15" customHeight="1">
      <c r="A24" s="53">
        <v>4</v>
      </c>
      <c r="B24" s="54" t="s">
        <v>10</v>
      </c>
      <c r="C24" s="54">
        <f>Económico!E462</f>
        <v>2084700</v>
      </c>
      <c r="D24" s="5">
        <f t="shared" si="1"/>
        <v>0.04587303333700077</v>
      </c>
    </row>
    <row r="25" spans="1:4" ht="15" customHeight="1">
      <c r="A25" s="55">
        <v>5</v>
      </c>
      <c r="B25" s="56" t="s">
        <v>21</v>
      </c>
      <c r="C25" s="56">
        <v>0</v>
      </c>
      <c r="D25" s="48">
        <f t="shared" si="1"/>
        <v>0</v>
      </c>
    </row>
    <row r="26" spans="1:4" ht="15" customHeight="1">
      <c r="A26" s="51">
        <v>6</v>
      </c>
      <c r="B26" s="52" t="s">
        <v>22</v>
      </c>
      <c r="C26" s="52">
        <f>Económico!E498</f>
        <v>5799000</v>
      </c>
      <c r="D26" s="3">
        <f t="shared" si="1"/>
        <v>0.12760479700737154</v>
      </c>
    </row>
    <row r="27" spans="1:4" ht="15" customHeight="1">
      <c r="A27" s="53">
        <v>7</v>
      </c>
      <c r="B27" s="54" t="s">
        <v>13</v>
      </c>
      <c r="C27" s="54">
        <f>Económico!E503</f>
        <v>400000</v>
      </c>
      <c r="D27" s="5">
        <f t="shared" si="1"/>
        <v>0.008801848388161514</v>
      </c>
    </row>
    <row r="28" spans="1:4" ht="15" customHeight="1">
      <c r="A28" s="53">
        <v>8</v>
      </c>
      <c r="B28" s="54" t="s">
        <v>14</v>
      </c>
      <c r="C28" s="54">
        <f>Económico!E506</f>
        <v>50000</v>
      </c>
      <c r="D28" s="5">
        <f t="shared" si="1"/>
        <v>0.0011002310485201893</v>
      </c>
    </row>
    <row r="29" spans="1:4" ht="15" customHeight="1">
      <c r="A29" s="55">
        <v>9</v>
      </c>
      <c r="B29" s="56" t="s">
        <v>15</v>
      </c>
      <c r="C29" s="56">
        <f>Económico!E509</f>
        <v>1000</v>
      </c>
      <c r="D29" s="48">
        <f t="shared" si="1"/>
        <v>2.2004620970403785E-05</v>
      </c>
    </row>
    <row r="30" spans="1:4" ht="19.5" customHeight="1">
      <c r="A30" s="61" t="s">
        <v>16</v>
      </c>
      <c r="B30" s="61"/>
      <c r="C30" s="58">
        <f>SUM(C21:C29)</f>
        <v>45445000</v>
      </c>
      <c r="D30" s="9">
        <f>SUM(D21:D29)</f>
        <v>0.9999999999999999</v>
      </c>
    </row>
    <row r="31" spans="1:4" ht="24" customHeight="1">
      <c r="A31" s="62" t="s">
        <v>23</v>
      </c>
      <c r="B31" s="62"/>
      <c r="C31" s="62"/>
      <c r="D31" s="62"/>
    </row>
    <row r="32" spans="1:4" ht="12.75" customHeight="1">
      <c r="A32" s="10"/>
      <c r="B32" s="10"/>
      <c r="C32" s="10"/>
      <c r="D32" s="10"/>
    </row>
    <row r="33" spans="1:4" ht="12.75" customHeight="1">
      <c r="A33" s="63" t="s">
        <v>24</v>
      </c>
      <c r="B33" s="61" t="s">
        <v>4</v>
      </c>
      <c r="C33" s="64">
        <f>C19</f>
        <v>2021</v>
      </c>
      <c r="D33" s="64"/>
    </row>
    <row r="34" spans="1:4" ht="13.5">
      <c r="A34" s="63"/>
      <c r="B34" s="61"/>
      <c r="C34" s="57" t="s">
        <v>5</v>
      </c>
      <c r="D34" s="6" t="s">
        <v>6</v>
      </c>
    </row>
    <row r="35" spans="1:4" ht="15" customHeight="1">
      <c r="A35" s="53">
        <v>1</v>
      </c>
      <c r="B35" s="54" t="s">
        <v>25</v>
      </c>
      <c r="C35" s="54">
        <f>Programas!E131</f>
        <v>20252400</v>
      </c>
      <c r="D35" s="3">
        <f aca="true" t="shared" si="2" ref="D35:D40">C35/$C$41</f>
        <v>0.4456463857410056</v>
      </c>
    </row>
    <row r="36" spans="1:4" ht="15" customHeight="1">
      <c r="A36" s="53">
        <v>2</v>
      </c>
      <c r="B36" s="54" t="s">
        <v>26</v>
      </c>
      <c r="C36" s="54">
        <f>Programas!E215</f>
        <v>7007800</v>
      </c>
      <c r="D36" s="5">
        <f t="shared" si="2"/>
        <v>0.15420398283639564</v>
      </c>
    </row>
    <row r="37" spans="1:4" ht="15" customHeight="1">
      <c r="A37" s="53">
        <v>3</v>
      </c>
      <c r="B37" s="54" t="s">
        <v>524</v>
      </c>
      <c r="C37" s="54">
        <f>Programas!E376</f>
        <v>5914700</v>
      </c>
      <c r="D37" s="5">
        <f t="shared" si="2"/>
        <v>0.13015073165364727</v>
      </c>
    </row>
    <row r="38" spans="1:4" ht="15" customHeight="1">
      <c r="A38" s="53">
        <v>4</v>
      </c>
      <c r="B38" s="54" t="s">
        <v>27</v>
      </c>
      <c r="C38" s="54">
        <f>Programas!E426</f>
        <v>772600</v>
      </c>
      <c r="D38" s="5">
        <f t="shared" si="2"/>
        <v>0.017000770161733965</v>
      </c>
    </row>
    <row r="39" spans="1:4" ht="15" customHeight="1">
      <c r="A39" s="53">
        <v>9</v>
      </c>
      <c r="B39" s="54" t="s">
        <v>28</v>
      </c>
      <c r="C39" s="54">
        <f>Programas!E548</f>
        <v>11387500</v>
      </c>
      <c r="D39" s="5">
        <f t="shared" si="2"/>
        <v>0.2505776213004731</v>
      </c>
    </row>
    <row r="40" spans="1:4" ht="15" customHeight="1">
      <c r="A40" s="55">
        <v>0</v>
      </c>
      <c r="B40" s="56" t="s">
        <v>29</v>
      </c>
      <c r="C40" s="54">
        <f>Programas!E554</f>
        <v>110000</v>
      </c>
      <c r="D40" s="48">
        <f t="shared" si="2"/>
        <v>0.0024205083067444164</v>
      </c>
    </row>
    <row r="41" spans="1:4" ht="19.5" customHeight="1">
      <c r="A41" s="61" t="s">
        <v>16</v>
      </c>
      <c r="B41" s="61"/>
      <c r="C41" s="58">
        <f>SUM(C35:C40)</f>
        <v>45445000</v>
      </c>
      <c r="D41" s="9">
        <f>SUM(D35:D40)</f>
        <v>1</v>
      </c>
    </row>
  </sheetData>
  <sheetProtection selectLockedCells="1" selectUnlockedCells="1"/>
  <mergeCells count="20">
    <mergeCell ref="A1:D1"/>
    <mergeCell ref="A2:D2"/>
    <mergeCell ref="A4:D4"/>
    <mergeCell ref="A6:A7"/>
    <mergeCell ref="B6:B7"/>
    <mergeCell ref="A5:D5"/>
    <mergeCell ref="C6:D6"/>
    <mergeCell ref="A16:B16"/>
    <mergeCell ref="A17:D17"/>
    <mergeCell ref="A18:D18"/>
    <mergeCell ref="A19:A20"/>
    <mergeCell ref="B19:B20"/>
    <mergeCell ref="C19:D19"/>
    <mergeCell ref="A41:B41"/>
    <mergeCell ref="A30:B30"/>
    <mergeCell ref="A31:D31"/>
    <mergeCell ref="A33:A34"/>
    <mergeCell ref="B33:B34"/>
    <mergeCell ref="C33:D33"/>
  </mergeCells>
  <printOptions horizontalCentered="1"/>
  <pageMargins left="0.7480314960629921" right="0.7480314960629921" top="0.7086614173228347" bottom="0.31496062992125984" header="0.5118110236220472" footer="0.5118110236220472"/>
  <pageSetup horizontalDpi="300" verticalDpi="300" orientation="portrait" paperSize="9" r:id="rId2"/>
  <rowBreaks count="2" manualBreakCount="2">
    <brk id="16" max="3" man="1"/>
    <brk id="30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110" zoomScaleNormal="110" zoomScalePageLayoutView="0" workbookViewId="0" topLeftCell="A70">
      <selection activeCell="B17" sqref="B17"/>
    </sheetView>
  </sheetViews>
  <sheetFormatPr defaultColWidth="8.7109375" defaultRowHeight="12.75"/>
  <cols>
    <col min="1" max="1" width="12.8515625" style="12" customWidth="1"/>
    <col min="2" max="2" width="62.8515625" style="12" customWidth="1"/>
    <col min="3" max="3" width="13.7109375" style="12" customWidth="1"/>
    <col min="4" max="4" width="13.00390625" style="13" customWidth="1"/>
    <col min="5" max="5" width="13.57421875" style="14" customWidth="1"/>
    <col min="6" max="6" width="12.28125" style="14" customWidth="1"/>
    <col min="7" max="7" width="10.7109375" style="14" customWidth="1"/>
    <col min="8" max="16384" width="8.7109375" style="12" customWidth="1"/>
  </cols>
  <sheetData>
    <row r="1" spans="1:3" ht="24" customHeight="1">
      <c r="A1" s="68" t="str">
        <f>Económico!A1</f>
        <v>EXCMO. AYUNTAMIENTO DE LA OROTAVA</v>
      </c>
      <c r="B1" s="68"/>
      <c r="C1" s="68"/>
    </row>
    <row r="2" spans="1:3" ht="24" customHeight="1">
      <c r="A2" s="68" t="str">
        <f>Resumen!A2</f>
        <v>PRESUPUESTO GENERAL EJERCICIO 2021</v>
      </c>
      <c r="B2" s="68"/>
      <c r="C2" s="68"/>
    </row>
    <row r="3" spans="1:3" ht="12.75" customHeight="1">
      <c r="A3" s="15"/>
      <c r="B3" s="15"/>
      <c r="C3" s="15"/>
    </row>
    <row r="4" spans="1:3" ht="24" customHeight="1">
      <c r="A4" s="75" t="s">
        <v>30</v>
      </c>
      <c r="B4" s="75"/>
      <c r="C4" s="75"/>
    </row>
    <row r="5" spans="1:3" ht="13.5" customHeight="1">
      <c r="A5" s="74" t="s">
        <v>31</v>
      </c>
      <c r="B5" s="74" t="s">
        <v>4</v>
      </c>
      <c r="C5" s="76" t="s">
        <v>5</v>
      </c>
    </row>
    <row r="6" spans="1:3" ht="13.5" customHeight="1">
      <c r="A6" s="74"/>
      <c r="B6" s="74"/>
      <c r="C6" s="76"/>
    </row>
    <row r="7" spans="1:7" s="21" customFormat="1" ht="21" customHeight="1">
      <c r="A7" s="16"/>
      <c r="B7" s="17" t="s">
        <v>32</v>
      </c>
      <c r="C7" s="18"/>
      <c r="D7" s="19"/>
      <c r="E7" s="20"/>
      <c r="F7" s="20"/>
      <c r="G7" s="20"/>
    </row>
    <row r="8" spans="1:7" s="21" customFormat="1" ht="13.5" customHeight="1">
      <c r="A8" s="22" t="s">
        <v>33</v>
      </c>
      <c r="B8" s="23" t="s">
        <v>34</v>
      </c>
      <c r="C8" s="4">
        <v>75000</v>
      </c>
      <c r="D8" s="19"/>
      <c r="E8" s="20"/>
      <c r="F8" s="20"/>
      <c r="G8" s="20"/>
    </row>
    <row r="9" spans="1:7" s="21" customFormat="1" ht="13.5" customHeight="1">
      <c r="A9" s="22" t="s">
        <v>35</v>
      </c>
      <c r="B9" s="23" t="s">
        <v>36</v>
      </c>
      <c r="C9" s="4">
        <v>7000000</v>
      </c>
      <c r="D9" s="19"/>
      <c r="E9" s="20"/>
      <c r="F9" s="20"/>
      <c r="G9" s="20"/>
    </row>
    <row r="10" spans="1:7" s="21" customFormat="1" ht="13.5" customHeight="1">
      <c r="A10" s="22" t="s">
        <v>37</v>
      </c>
      <c r="B10" s="23" t="s">
        <v>38</v>
      </c>
      <c r="C10" s="4">
        <v>1700000</v>
      </c>
      <c r="D10" s="19"/>
      <c r="E10" s="20"/>
      <c r="F10" s="20"/>
      <c r="G10" s="20"/>
    </row>
    <row r="11" spans="1:7" s="21" customFormat="1" ht="13.5" customHeight="1">
      <c r="A11" s="22" t="s">
        <v>39</v>
      </c>
      <c r="B11" s="23" t="s">
        <v>40</v>
      </c>
      <c r="C11" s="4">
        <v>350000</v>
      </c>
      <c r="D11" s="19"/>
      <c r="E11" s="20"/>
      <c r="F11" s="20"/>
      <c r="G11" s="20"/>
    </row>
    <row r="12" spans="1:7" s="21" customFormat="1" ht="13.5" customHeight="1">
      <c r="A12" s="22" t="s">
        <v>41</v>
      </c>
      <c r="B12" s="23" t="s">
        <v>42</v>
      </c>
      <c r="C12" s="4">
        <v>400000</v>
      </c>
      <c r="D12" s="19"/>
      <c r="E12" s="20"/>
      <c r="F12" s="20"/>
      <c r="G12" s="20"/>
    </row>
    <row r="13" spans="1:7" s="21" customFormat="1" ht="18" customHeight="1">
      <c r="A13" s="74" t="s">
        <v>43</v>
      </c>
      <c r="B13" s="74"/>
      <c r="C13" s="7">
        <f>SUM(C8:C12)</f>
        <v>9525000</v>
      </c>
      <c r="D13" s="19"/>
      <c r="E13" s="20"/>
      <c r="F13" s="20"/>
      <c r="G13" s="20"/>
    </row>
    <row r="14" spans="1:7" s="21" customFormat="1" ht="21" customHeight="1">
      <c r="A14" s="24"/>
      <c r="B14" s="25" t="s">
        <v>44</v>
      </c>
      <c r="C14" s="26"/>
      <c r="D14" s="19"/>
      <c r="E14" s="20"/>
      <c r="F14" s="20"/>
      <c r="G14" s="20"/>
    </row>
    <row r="15" spans="1:7" s="21" customFormat="1" ht="13.5" customHeight="1">
      <c r="A15" s="22" t="s">
        <v>45</v>
      </c>
      <c r="B15" s="23" t="s">
        <v>46</v>
      </c>
      <c r="C15" s="4">
        <v>30000</v>
      </c>
      <c r="D15" s="19"/>
      <c r="E15" s="20"/>
      <c r="F15" s="20"/>
      <c r="G15" s="20"/>
    </row>
    <row r="16" spans="1:7" s="21" customFormat="1" ht="13.5" customHeight="1">
      <c r="A16" s="22" t="s">
        <v>47</v>
      </c>
      <c r="B16" s="23" t="s">
        <v>48</v>
      </c>
      <c r="C16" s="4">
        <v>786000</v>
      </c>
      <c r="D16" s="19"/>
      <c r="E16" s="20"/>
      <c r="F16" s="20"/>
      <c r="G16" s="20"/>
    </row>
    <row r="17" spans="1:7" s="21" customFormat="1" ht="13.5" customHeight="1">
      <c r="A17" s="22" t="s">
        <v>49</v>
      </c>
      <c r="B17" s="23" t="s">
        <v>50</v>
      </c>
      <c r="C17" s="4">
        <v>4449000</v>
      </c>
      <c r="D17" s="19"/>
      <c r="E17" s="20"/>
      <c r="F17" s="20"/>
      <c r="G17" s="20"/>
    </row>
    <row r="18" spans="1:7" s="21" customFormat="1" ht="13.5" customHeight="1">
      <c r="A18" s="27" t="s">
        <v>51</v>
      </c>
      <c r="B18" s="28" t="s">
        <v>52</v>
      </c>
      <c r="C18" s="45">
        <v>365000</v>
      </c>
      <c r="D18" s="19"/>
      <c r="E18" s="20"/>
      <c r="F18" s="20"/>
      <c r="G18" s="20"/>
    </row>
    <row r="19" spans="1:7" s="21" customFormat="1" ht="18" customHeight="1">
      <c r="A19" s="74" t="s">
        <v>53</v>
      </c>
      <c r="B19" s="74"/>
      <c r="C19" s="7">
        <f>SUM(C15:C18)</f>
        <v>5630000</v>
      </c>
      <c r="D19" s="19"/>
      <c r="E19" s="20"/>
      <c r="F19" s="20"/>
      <c r="G19" s="20"/>
    </row>
    <row r="20" spans="1:7" s="21" customFormat="1" ht="21" customHeight="1">
      <c r="A20" s="24"/>
      <c r="B20" s="25" t="s">
        <v>54</v>
      </c>
      <c r="C20" s="26"/>
      <c r="D20" s="19"/>
      <c r="E20" s="20"/>
      <c r="F20" s="20"/>
      <c r="G20" s="20"/>
    </row>
    <row r="21" spans="1:7" s="21" customFormat="1" ht="13.5" customHeight="1">
      <c r="A21" s="22" t="s">
        <v>55</v>
      </c>
      <c r="B21" s="23" t="s">
        <v>516</v>
      </c>
      <c r="C21" s="4">
        <v>4100000</v>
      </c>
      <c r="D21" s="19"/>
      <c r="E21" s="20"/>
      <c r="F21" s="20"/>
      <c r="G21" s="20"/>
    </row>
    <row r="22" spans="1:7" s="21" customFormat="1" ht="13.5" customHeight="1">
      <c r="A22" s="22" t="s">
        <v>56</v>
      </c>
      <c r="B22" s="23" t="s">
        <v>57</v>
      </c>
      <c r="C22" s="4">
        <v>1000</v>
      </c>
      <c r="D22" s="19"/>
      <c r="E22" s="20"/>
      <c r="F22" s="20"/>
      <c r="G22" s="20"/>
    </row>
    <row r="23" spans="1:7" s="21" customFormat="1" ht="13.5" customHeight="1">
      <c r="A23" s="22" t="s">
        <v>58</v>
      </c>
      <c r="B23" s="23" t="s">
        <v>59</v>
      </c>
      <c r="C23" s="4">
        <v>2450000</v>
      </c>
      <c r="D23" s="19"/>
      <c r="E23" s="20"/>
      <c r="F23" s="20"/>
      <c r="G23" s="20"/>
    </row>
    <row r="24" spans="1:7" s="21" customFormat="1" ht="13.5" customHeight="1">
      <c r="A24" s="22" t="s">
        <v>60</v>
      </c>
      <c r="B24" s="23" t="s">
        <v>61</v>
      </c>
      <c r="C24" s="4">
        <v>93000</v>
      </c>
      <c r="D24" s="19"/>
      <c r="E24" s="20"/>
      <c r="F24" s="20"/>
      <c r="G24" s="20"/>
    </row>
    <row r="25" spans="1:7" s="21" customFormat="1" ht="13.5" customHeight="1">
      <c r="A25" s="22" t="s">
        <v>62</v>
      </c>
      <c r="B25" s="23" t="s">
        <v>63</v>
      </c>
      <c r="C25" s="4">
        <v>30000</v>
      </c>
      <c r="D25" s="19"/>
      <c r="E25" s="20"/>
      <c r="F25" s="20"/>
      <c r="G25" s="20"/>
    </row>
    <row r="26" spans="1:7" s="21" customFormat="1" ht="13.5" customHeight="1">
      <c r="A26" s="22" t="s">
        <v>64</v>
      </c>
      <c r="B26" s="23" t="s">
        <v>65</v>
      </c>
      <c r="C26" s="4">
        <v>25000</v>
      </c>
      <c r="D26" s="19"/>
      <c r="E26" s="20"/>
      <c r="F26" s="20"/>
      <c r="G26" s="20"/>
    </row>
    <row r="27" spans="1:7" s="21" customFormat="1" ht="13.5" customHeight="1">
      <c r="A27" s="22" t="s">
        <v>66</v>
      </c>
      <c r="B27" s="23" t="s">
        <v>67</v>
      </c>
      <c r="C27" s="4">
        <v>9500</v>
      </c>
      <c r="D27" s="19"/>
      <c r="E27" s="20"/>
      <c r="F27" s="20"/>
      <c r="G27" s="20"/>
    </row>
    <row r="28" spans="1:7" s="21" customFormat="1" ht="13.5" customHeight="1">
      <c r="A28" s="22" t="s">
        <v>68</v>
      </c>
      <c r="B28" s="23" t="s">
        <v>69</v>
      </c>
      <c r="C28" s="4">
        <v>5000</v>
      </c>
      <c r="D28" s="19"/>
      <c r="E28" s="20"/>
      <c r="F28" s="20"/>
      <c r="G28" s="20"/>
    </row>
    <row r="29" spans="1:7" s="21" customFormat="1" ht="13.5" customHeight="1">
      <c r="A29" s="22" t="s">
        <v>70</v>
      </c>
      <c r="B29" s="23" t="s">
        <v>71</v>
      </c>
      <c r="C29" s="4">
        <v>330000</v>
      </c>
      <c r="D29" s="19"/>
      <c r="E29" s="20"/>
      <c r="F29" s="20"/>
      <c r="G29" s="20"/>
    </row>
    <row r="30" spans="1:7" s="21" customFormat="1" ht="13.5" customHeight="1">
      <c r="A30" s="22" t="s">
        <v>72</v>
      </c>
      <c r="B30" s="23" t="s">
        <v>73</v>
      </c>
      <c r="C30" s="4">
        <v>250000</v>
      </c>
      <c r="D30" s="19"/>
      <c r="E30" s="20"/>
      <c r="F30" s="20"/>
      <c r="G30" s="20"/>
    </row>
    <row r="31" spans="1:7" s="21" customFormat="1" ht="13.5" customHeight="1">
      <c r="A31" s="22" t="s">
        <v>74</v>
      </c>
      <c r="B31" s="23" t="s">
        <v>75</v>
      </c>
      <c r="C31" s="4">
        <v>150000</v>
      </c>
      <c r="D31" s="19"/>
      <c r="E31" s="20"/>
      <c r="F31" s="20"/>
      <c r="G31" s="20"/>
    </row>
    <row r="32" spans="1:7" s="21" customFormat="1" ht="13.5" customHeight="1">
      <c r="A32" s="22" t="s">
        <v>76</v>
      </c>
      <c r="B32" s="23" t="s">
        <v>77</v>
      </c>
      <c r="C32" s="4">
        <v>5000</v>
      </c>
      <c r="D32" s="19"/>
      <c r="E32" s="20"/>
      <c r="F32" s="20"/>
      <c r="G32" s="20"/>
    </row>
    <row r="33" spans="1:7" s="21" customFormat="1" ht="13.5" customHeight="1">
      <c r="A33" s="22" t="s">
        <v>78</v>
      </c>
      <c r="B33" s="23" t="s">
        <v>79</v>
      </c>
      <c r="C33" s="4">
        <v>500</v>
      </c>
      <c r="D33" s="19"/>
      <c r="E33" s="20"/>
      <c r="F33" s="20"/>
      <c r="G33" s="20"/>
    </row>
    <row r="34" spans="1:7" s="21" customFormat="1" ht="13.5" customHeight="1">
      <c r="A34" s="22" t="s">
        <v>80</v>
      </c>
      <c r="B34" s="23" t="s">
        <v>81</v>
      </c>
      <c r="C34" s="4">
        <v>500</v>
      </c>
      <c r="D34" s="19"/>
      <c r="E34" s="20"/>
      <c r="F34" s="20"/>
      <c r="G34" s="20"/>
    </row>
    <row r="35" spans="1:7" s="21" customFormat="1" ht="13.5" customHeight="1">
      <c r="A35" s="22" t="s">
        <v>82</v>
      </c>
      <c r="B35" s="23" t="s">
        <v>83</v>
      </c>
      <c r="C35" s="4">
        <v>10000</v>
      </c>
      <c r="D35" s="19"/>
      <c r="E35" s="20"/>
      <c r="F35" s="20"/>
      <c r="G35" s="20"/>
    </row>
    <row r="36" spans="1:7" s="21" customFormat="1" ht="13.5" customHeight="1">
      <c r="A36" s="22" t="s">
        <v>84</v>
      </c>
      <c r="B36" s="23" t="s">
        <v>85</v>
      </c>
      <c r="C36" s="4">
        <v>260000</v>
      </c>
      <c r="D36" s="19"/>
      <c r="E36" s="20"/>
      <c r="F36" s="20"/>
      <c r="G36" s="20"/>
    </row>
    <row r="37" spans="1:7" s="21" customFormat="1" ht="13.5" customHeight="1">
      <c r="A37" s="22" t="s">
        <v>86</v>
      </c>
      <c r="B37" s="23" t="s">
        <v>87</v>
      </c>
      <c r="C37" s="4">
        <v>11000</v>
      </c>
      <c r="D37" s="19"/>
      <c r="E37" s="20"/>
      <c r="F37" s="20"/>
      <c r="G37" s="20"/>
    </row>
    <row r="38" spans="1:7" s="21" customFormat="1" ht="13.5" customHeight="1">
      <c r="A38" s="22" t="s">
        <v>88</v>
      </c>
      <c r="B38" s="23" t="s">
        <v>89</v>
      </c>
      <c r="C38" s="4">
        <v>1000</v>
      </c>
      <c r="D38" s="19"/>
      <c r="E38" s="20"/>
      <c r="F38" s="20"/>
      <c r="G38" s="20"/>
    </row>
    <row r="39" spans="1:7" s="21" customFormat="1" ht="13.5" customHeight="1">
      <c r="A39" s="22" t="s">
        <v>90</v>
      </c>
      <c r="B39" s="23" t="s">
        <v>91</v>
      </c>
      <c r="C39" s="4">
        <v>5000</v>
      </c>
      <c r="D39" s="19"/>
      <c r="E39" s="20"/>
      <c r="F39" s="20"/>
      <c r="G39" s="20"/>
    </row>
    <row r="40" spans="1:7" s="21" customFormat="1" ht="13.5" customHeight="1">
      <c r="A40" s="22" t="s">
        <v>92</v>
      </c>
      <c r="B40" s="23" t="s">
        <v>93</v>
      </c>
      <c r="C40" s="4">
        <v>500</v>
      </c>
      <c r="D40" s="19"/>
      <c r="E40" s="20"/>
      <c r="F40" s="20"/>
      <c r="G40" s="20"/>
    </row>
    <row r="41" spans="1:7" s="21" customFormat="1" ht="13.5" customHeight="1">
      <c r="A41" s="22" t="s">
        <v>94</v>
      </c>
      <c r="B41" s="23" t="s">
        <v>95</v>
      </c>
      <c r="C41" s="4">
        <v>5000</v>
      </c>
      <c r="D41" s="19"/>
      <c r="E41" s="20"/>
      <c r="F41" s="20"/>
      <c r="G41" s="20"/>
    </row>
    <row r="42" spans="1:7" s="21" customFormat="1" ht="13.5" customHeight="1">
      <c r="A42" s="22" t="s">
        <v>96</v>
      </c>
      <c r="B42" s="23" t="s">
        <v>97</v>
      </c>
      <c r="C42" s="4">
        <v>50000</v>
      </c>
      <c r="D42" s="19"/>
      <c r="E42" s="20"/>
      <c r="F42" s="20"/>
      <c r="G42" s="20"/>
    </row>
    <row r="43" spans="1:7" s="21" customFormat="1" ht="13.5" customHeight="1">
      <c r="A43" s="22" t="s">
        <v>98</v>
      </c>
      <c r="B43" s="23" t="s">
        <v>99</v>
      </c>
      <c r="C43" s="4">
        <v>5000</v>
      </c>
      <c r="D43" s="19"/>
      <c r="E43" s="20"/>
      <c r="F43" s="20"/>
      <c r="G43" s="20"/>
    </row>
    <row r="44" spans="1:7" s="21" customFormat="1" ht="13.5" customHeight="1">
      <c r="A44" s="22" t="s">
        <v>100</v>
      </c>
      <c r="B44" s="23" t="s">
        <v>101</v>
      </c>
      <c r="C44" s="4">
        <v>105000</v>
      </c>
      <c r="D44" s="19"/>
      <c r="E44" s="20"/>
      <c r="F44" s="20"/>
      <c r="G44" s="20"/>
    </row>
    <row r="45" spans="1:7" s="21" customFormat="1" ht="13.5" customHeight="1">
      <c r="A45" s="22" t="s">
        <v>102</v>
      </c>
      <c r="B45" s="23" t="s">
        <v>103</v>
      </c>
      <c r="C45" s="4">
        <v>5300</v>
      </c>
      <c r="D45" s="19"/>
      <c r="E45" s="20"/>
      <c r="F45" s="20"/>
      <c r="G45" s="20"/>
    </row>
    <row r="46" spans="1:7" s="21" customFormat="1" ht="13.5" customHeight="1">
      <c r="A46" s="22" t="s">
        <v>104</v>
      </c>
      <c r="B46" s="23" t="s">
        <v>105</v>
      </c>
      <c r="C46" s="4">
        <v>250000</v>
      </c>
      <c r="D46" s="19"/>
      <c r="E46" s="20"/>
      <c r="F46" s="20"/>
      <c r="G46" s="20"/>
    </row>
    <row r="47" spans="1:7" s="21" customFormat="1" ht="13.5" customHeight="1">
      <c r="A47" s="22" t="s">
        <v>106</v>
      </c>
      <c r="B47" s="23" t="s">
        <v>107</v>
      </c>
      <c r="C47" s="4">
        <v>100000</v>
      </c>
      <c r="D47" s="19"/>
      <c r="E47" s="20"/>
      <c r="F47" s="20"/>
      <c r="G47" s="20"/>
    </row>
    <row r="48" spans="1:7" s="21" customFormat="1" ht="13.5" customHeight="1">
      <c r="A48" s="22" t="s">
        <v>108</v>
      </c>
      <c r="B48" s="23" t="s">
        <v>109</v>
      </c>
      <c r="C48" s="4">
        <v>1000</v>
      </c>
      <c r="D48" s="19"/>
      <c r="E48" s="20"/>
      <c r="F48" s="20"/>
      <c r="G48" s="20"/>
    </row>
    <row r="49" spans="1:7" s="21" customFormat="1" ht="13.5" customHeight="1">
      <c r="A49" s="22" t="s">
        <v>110</v>
      </c>
      <c r="B49" s="23" t="s">
        <v>111</v>
      </c>
      <c r="C49" s="4">
        <v>1000</v>
      </c>
      <c r="D49" s="19"/>
      <c r="E49" s="20"/>
      <c r="F49" s="20"/>
      <c r="G49" s="20"/>
    </row>
    <row r="50" spans="1:7" s="21" customFormat="1" ht="13.5" customHeight="1">
      <c r="A50" s="22" t="s">
        <v>112</v>
      </c>
      <c r="B50" s="23" t="s">
        <v>113</v>
      </c>
      <c r="C50" s="4">
        <v>5000</v>
      </c>
      <c r="D50" s="19"/>
      <c r="E50" s="20"/>
      <c r="F50" s="20"/>
      <c r="G50" s="20"/>
    </row>
    <row r="51" spans="1:7" s="21" customFormat="1" ht="13.5" customHeight="1">
      <c r="A51" s="22" t="s">
        <v>114</v>
      </c>
      <c r="B51" s="23" t="s">
        <v>115</v>
      </c>
      <c r="C51" s="4">
        <v>5000</v>
      </c>
      <c r="D51" s="19"/>
      <c r="E51" s="20"/>
      <c r="F51" s="20"/>
      <c r="G51" s="20"/>
    </row>
    <row r="52" spans="1:7" s="21" customFormat="1" ht="13.5" customHeight="1">
      <c r="A52" s="22" t="s">
        <v>116</v>
      </c>
      <c r="B52" s="23" t="s">
        <v>117</v>
      </c>
      <c r="C52" s="4">
        <v>5000</v>
      </c>
      <c r="D52" s="19"/>
      <c r="E52" s="20"/>
      <c r="F52" s="20"/>
      <c r="G52" s="20"/>
    </row>
    <row r="53" spans="1:7" s="21" customFormat="1" ht="18" customHeight="1">
      <c r="A53" s="74" t="s">
        <v>118</v>
      </c>
      <c r="B53" s="74"/>
      <c r="C53" s="7">
        <f>SUM(C21:C52)</f>
        <v>8274300</v>
      </c>
      <c r="D53" s="19"/>
      <c r="E53" s="20"/>
      <c r="F53" s="20"/>
      <c r="G53" s="20"/>
    </row>
    <row r="54" spans="1:7" s="21" customFormat="1" ht="21" customHeight="1">
      <c r="A54" s="24"/>
      <c r="B54" s="25" t="s">
        <v>119</v>
      </c>
      <c r="C54" s="26"/>
      <c r="D54" s="19"/>
      <c r="E54" s="20"/>
      <c r="F54" s="20"/>
      <c r="G54" s="20"/>
    </row>
    <row r="55" spans="1:7" s="21" customFormat="1" ht="13.5" customHeight="1">
      <c r="A55" s="22" t="s">
        <v>120</v>
      </c>
      <c r="B55" s="23" t="s">
        <v>121</v>
      </c>
      <c r="C55" s="4">
        <v>7740000</v>
      </c>
      <c r="D55" s="19"/>
      <c r="E55" s="20"/>
      <c r="F55" s="20"/>
      <c r="G55" s="20"/>
    </row>
    <row r="56" spans="1:7" s="21" customFormat="1" ht="13.5" customHeight="1">
      <c r="A56" s="22" t="s">
        <v>122</v>
      </c>
      <c r="B56" s="23" t="s">
        <v>123</v>
      </c>
      <c r="C56" s="4">
        <v>500000</v>
      </c>
      <c r="D56" s="19"/>
      <c r="E56" s="20"/>
      <c r="F56" s="20"/>
      <c r="G56" s="20"/>
    </row>
    <row r="57" spans="1:7" s="21" customFormat="1" ht="13.5" customHeight="1">
      <c r="A57" s="22" t="s">
        <v>124</v>
      </c>
      <c r="B57" s="23" t="s">
        <v>125</v>
      </c>
      <c r="C57" s="4">
        <v>4977000</v>
      </c>
      <c r="D57" s="19"/>
      <c r="E57" s="20"/>
      <c r="F57" s="20"/>
      <c r="G57" s="20"/>
    </row>
    <row r="58" spans="1:7" s="21" customFormat="1" ht="13.5" customHeight="1">
      <c r="A58" s="22" t="s">
        <v>126</v>
      </c>
      <c r="B58" s="23" t="s">
        <v>127</v>
      </c>
      <c r="C58" s="4">
        <v>480000</v>
      </c>
      <c r="D58" s="19"/>
      <c r="E58" s="20"/>
      <c r="F58" s="20"/>
      <c r="G58" s="20"/>
    </row>
    <row r="59" spans="1:7" s="21" customFormat="1" ht="13.5" customHeight="1">
      <c r="A59" s="22" t="s">
        <v>128</v>
      </c>
      <c r="B59" s="23" t="s">
        <v>129</v>
      </c>
      <c r="C59" s="4">
        <v>105500</v>
      </c>
      <c r="D59" s="19"/>
      <c r="E59" s="20"/>
      <c r="F59" s="20"/>
      <c r="G59" s="20"/>
    </row>
    <row r="60" spans="1:7" s="21" customFormat="1" ht="13.5" customHeight="1">
      <c r="A60" s="22" t="s">
        <v>130</v>
      </c>
      <c r="B60" s="23" t="s">
        <v>131</v>
      </c>
      <c r="C60" s="4">
        <v>57000</v>
      </c>
      <c r="D60" s="19"/>
      <c r="E60" s="20"/>
      <c r="F60" s="20"/>
      <c r="G60" s="20"/>
    </row>
    <row r="61" spans="1:7" s="21" customFormat="1" ht="13.5" customHeight="1">
      <c r="A61" s="22" t="s">
        <v>132</v>
      </c>
      <c r="B61" s="23" t="s">
        <v>133</v>
      </c>
      <c r="C61" s="4">
        <v>1000</v>
      </c>
      <c r="D61" s="19"/>
      <c r="E61" s="20"/>
      <c r="F61" s="20"/>
      <c r="G61" s="20"/>
    </row>
    <row r="62" spans="1:7" s="21" customFormat="1" ht="13.5" customHeight="1">
      <c r="A62" s="22" t="s">
        <v>134</v>
      </c>
      <c r="B62" s="23" t="s">
        <v>135</v>
      </c>
      <c r="C62" s="4">
        <v>750000</v>
      </c>
      <c r="D62" s="19"/>
      <c r="E62" s="20"/>
      <c r="F62" s="20"/>
      <c r="G62" s="20"/>
    </row>
    <row r="63" spans="1:7" s="21" customFormat="1" ht="13.5" customHeight="1">
      <c r="A63" s="22" t="s">
        <v>136</v>
      </c>
      <c r="B63" s="23" t="s">
        <v>137</v>
      </c>
      <c r="C63" s="4">
        <v>267200</v>
      </c>
      <c r="D63" s="19"/>
      <c r="E63" s="20"/>
      <c r="F63" s="20"/>
      <c r="G63" s="20"/>
    </row>
    <row r="64" spans="1:7" s="21" customFormat="1" ht="13.5" customHeight="1">
      <c r="A64" s="22" t="s">
        <v>138</v>
      </c>
      <c r="B64" s="23" t="s">
        <v>139</v>
      </c>
      <c r="C64" s="4">
        <v>850000</v>
      </c>
      <c r="D64" s="19"/>
      <c r="E64" s="20"/>
      <c r="F64" s="20"/>
      <c r="G64" s="20"/>
    </row>
    <row r="65" spans="1:7" s="21" customFormat="1" ht="13.5" customHeight="1">
      <c r="A65" s="22" t="s">
        <v>140</v>
      </c>
      <c r="B65" s="23" t="s">
        <v>141</v>
      </c>
      <c r="C65" s="4">
        <v>70000</v>
      </c>
      <c r="D65" s="19"/>
      <c r="E65" s="20"/>
      <c r="F65" s="20"/>
      <c r="G65" s="20"/>
    </row>
    <row r="66" spans="1:7" s="21" customFormat="1" ht="13.5" customHeight="1">
      <c r="A66" s="22" t="s">
        <v>142</v>
      </c>
      <c r="B66" s="23" t="s">
        <v>143</v>
      </c>
      <c r="C66" s="4">
        <v>1000</v>
      </c>
      <c r="D66" s="19"/>
      <c r="E66" s="20"/>
      <c r="F66" s="20"/>
      <c r="G66" s="20"/>
    </row>
    <row r="67" spans="1:7" s="21" customFormat="1" ht="13.5" customHeight="1">
      <c r="A67" s="22" t="s">
        <v>144</v>
      </c>
      <c r="B67" s="23" t="s">
        <v>145</v>
      </c>
      <c r="C67" s="4">
        <v>1000</v>
      </c>
      <c r="D67" s="19"/>
      <c r="E67" s="20"/>
      <c r="F67" s="20"/>
      <c r="G67" s="20"/>
    </row>
    <row r="68" spans="1:7" s="21" customFormat="1" ht="13.5" customHeight="1">
      <c r="A68" s="22" t="s">
        <v>146</v>
      </c>
      <c r="B68" s="23" t="s">
        <v>147</v>
      </c>
      <c r="C68" s="4">
        <v>1000</v>
      </c>
      <c r="D68" s="19"/>
      <c r="E68" s="20"/>
      <c r="F68" s="20"/>
      <c r="G68" s="20"/>
    </row>
    <row r="69" spans="1:7" s="21" customFormat="1" ht="18" customHeight="1">
      <c r="A69" s="74" t="s">
        <v>148</v>
      </c>
      <c r="B69" s="74"/>
      <c r="C69" s="7">
        <f>SUM(C55:C68)</f>
        <v>15800700</v>
      </c>
      <c r="D69" s="19"/>
      <c r="E69" s="20"/>
      <c r="F69" s="20"/>
      <c r="G69" s="20"/>
    </row>
    <row r="70" spans="1:7" s="21" customFormat="1" ht="21" customHeight="1">
      <c r="A70" s="24"/>
      <c r="B70" s="25" t="s">
        <v>149</v>
      </c>
      <c r="C70" s="26"/>
      <c r="D70" s="19"/>
      <c r="E70" s="20"/>
      <c r="F70" s="20"/>
      <c r="G70" s="20"/>
    </row>
    <row r="71" spans="1:7" s="21" customFormat="1" ht="13.5" customHeight="1">
      <c r="A71" s="22" t="s">
        <v>150</v>
      </c>
      <c r="B71" s="23" t="s">
        <v>151</v>
      </c>
      <c r="C71" s="4">
        <v>500</v>
      </c>
      <c r="D71" s="19"/>
      <c r="E71" s="20"/>
      <c r="F71" s="20"/>
      <c r="G71" s="20"/>
    </row>
    <row r="72" spans="1:7" s="21" customFormat="1" ht="13.5" customHeight="1">
      <c r="A72" s="22" t="s">
        <v>152</v>
      </c>
      <c r="B72" s="23" t="s">
        <v>153</v>
      </c>
      <c r="C72" s="4">
        <v>500</v>
      </c>
      <c r="D72" s="19"/>
      <c r="E72" s="20"/>
      <c r="F72" s="20"/>
      <c r="G72" s="20"/>
    </row>
    <row r="73" spans="1:7" s="21" customFormat="1" ht="13.5" customHeight="1">
      <c r="A73" s="22" t="s">
        <v>154</v>
      </c>
      <c r="B73" s="23" t="s">
        <v>155</v>
      </c>
      <c r="C73" s="4">
        <v>45000</v>
      </c>
      <c r="D73" s="19"/>
      <c r="E73" s="20"/>
      <c r="F73" s="20"/>
      <c r="G73" s="20"/>
    </row>
    <row r="74" spans="1:7" s="21" customFormat="1" ht="13.5" customHeight="1">
      <c r="A74" s="22" t="s">
        <v>156</v>
      </c>
      <c r="B74" s="23" t="s">
        <v>157</v>
      </c>
      <c r="C74" s="4">
        <v>6000</v>
      </c>
      <c r="D74" s="19"/>
      <c r="E74" s="20"/>
      <c r="F74" s="20"/>
      <c r="G74" s="20"/>
    </row>
    <row r="75" spans="1:7" s="21" customFormat="1" ht="13.5" customHeight="1">
      <c r="A75" s="22" t="s">
        <v>158</v>
      </c>
      <c r="B75" s="23" t="s">
        <v>159</v>
      </c>
      <c r="C75" s="4">
        <v>1000</v>
      </c>
      <c r="D75" s="19"/>
      <c r="E75" s="20"/>
      <c r="F75" s="20"/>
      <c r="G75" s="20"/>
    </row>
    <row r="76" spans="1:7" s="21" customFormat="1" ht="13.5" customHeight="1">
      <c r="A76" s="22" t="s">
        <v>160</v>
      </c>
      <c r="B76" s="23" t="s">
        <v>161</v>
      </c>
      <c r="C76" s="4">
        <v>10000</v>
      </c>
      <c r="D76" s="19"/>
      <c r="E76" s="20"/>
      <c r="F76" s="20"/>
      <c r="G76" s="20"/>
    </row>
    <row r="77" spans="1:7" s="21" customFormat="1" ht="13.5" customHeight="1">
      <c r="A77" s="22" t="s">
        <v>162</v>
      </c>
      <c r="B77" s="23" t="s">
        <v>163</v>
      </c>
      <c r="C77" s="4">
        <v>535000</v>
      </c>
      <c r="D77" s="19"/>
      <c r="E77" s="20"/>
      <c r="F77" s="20"/>
      <c r="G77" s="20"/>
    </row>
    <row r="78" spans="1:7" s="21" customFormat="1" ht="18" customHeight="1">
      <c r="A78" s="74" t="s">
        <v>164</v>
      </c>
      <c r="B78" s="74"/>
      <c r="C78" s="7">
        <f>SUM(C71:C77)</f>
        <v>598000</v>
      </c>
      <c r="D78" s="19"/>
      <c r="E78" s="20"/>
      <c r="F78" s="20"/>
      <c r="G78" s="20"/>
    </row>
    <row r="79" spans="1:7" s="21" customFormat="1" ht="18" customHeight="1">
      <c r="A79" s="24"/>
      <c r="B79" s="25" t="s">
        <v>165</v>
      </c>
      <c r="C79" s="26"/>
      <c r="D79" s="19"/>
      <c r="E79" s="20"/>
      <c r="F79" s="20"/>
      <c r="G79" s="20"/>
    </row>
    <row r="80" spans="1:7" s="21" customFormat="1" ht="18" customHeight="1">
      <c r="A80" s="22" t="s">
        <v>166</v>
      </c>
      <c r="B80" s="29" t="s">
        <v>167</v>
      </c>
      <c r="C80" s="4">
        <v>50000</v>
      </c>
      <c r="D80" s="19"/>
      <c r="E80" s="20"/>
      <c r="F80" s="20"/>
      <c r="G80" s="20"/>
    </row>
    <row r="81" spans="1:7" s="21" customFormat="1" ht="18" customHeight="1">
      <c r="A81" s="72" t="s">
        <v>168</v>
      </c>
      <c r="B81" s="72"/>
      <c r="C81" s="7">
        <f>SUM(C80:C80)</f>
        <v>50000</v>
      </c>
      <c r="D81" s="19"/>
      <c r="E81" s="20"/>
      <c r="F81" s="20"/>
      <c r="G81" s="20"/>
    </row>
    <row r="82" spans="1:7" s="21" customFormat="1" ht="18" customHeight="1">
      <c r="A82" s="24"/>
      <c r="B82" s="25" t="s">
        <v>487</v>
      </c>
      <c r="C82" s="26"/>
      <c r="D82" s="19"/>
      <c r="E82" s="20"/>
      <c r="F82" s="20"/>
      <c r="G82" s="20"/>
    </row>
    <row r="83" spans="1:7" s="21" customFormat="1" ht="14.25" customHeight="1">
      <c r="A83" s="22" t="s">
        <v>488</v>
      </c>
      <c r="B83" s="29" t="s">
        <v>489</v>
      </c>
      <c r="C83" s="4">
        <v>5567000</v>
      </c>
      <c r="D83" s="19"/>
      <c r="E83" s="20"/>
      <c r="F83" s="20"/>
      <c r="G83" s="20"/>
    </row>
    <row r="84" spans="1:7" s="21" customFormat="1" ht="18" customHeight="1">
      <c r="A84" s="72" t="s">
        <v>486</v>
      </c>
      <c r="B84" s="72"/>
      <c r="C84" s="7">
        <f>SUM(C83:C83)</f>
        <v>5567000</v>
      </c>
      <c r="D84" s="19"/>
      <c r="E84" s="20"/>
      <c r="F84" s="20"/>
      <c r="G84" s="20"/>
    </row>
    <row r="85" spans="1:7" s="21" customFormat="1" ht="13.5" customHeight="1">
      <c r="A85" s="73"/>
      <c r="B85" s="73"/>
      <c r="C85" s="73"/>
      <c r="D85" s="19"/>
      <c r="E85" s="20"/>
      <c r="F85" s="20"/>
      <c r="G85" s="20"/>
    </row>
    <row r="86" spans="1:7" s="21" customFormat="1" ht="21" customHeight="1">
      <c r="A86" s="74" t="s">
        <v>525</v>
      </c>
      <c r="B86" s="74"/>
      <c r="C86" s="7">
        <f>C13+C19+C53+C69+C78+C81+C84</f>
        <v>45445000</v>
      </c>
      <c r="D86" s="19"/>
      <c r="E86" s="20"/>
      <c r="F86" s="20"/>
      <c r="G86" s="20"/>
    </row>
  </sheetData>
  <sheetProtection selectLockedCells="1" selectUnlockedCells="1"/>
  <mergeCells count="15">
    <mergeCell ref="A1:C1"/>
    <mergeCell ref="A2:C2"/>
    <mergeCell ref="A4:C4"/>
    <mergeCell ref="A5:A6"/>
    <mergeCell ref="B5:B6"/>
    <mergeCell ref="C5:C6"/>
    <mergeCell ref="A81:B81"/>
    <mergeCell ref="A85:C85"/>
    <mergeCell ref="A86:B86"/>
    <mergeCell ref="A84:B84"/>
    <mergeCell ref="A13:B13"/>
    <mergeCell ref="A19:B19"/>
    <mergeCell ref="A53:B53"/>
    <mergeCell ref="A69:B69"/>
    <mergeCell ref="A78:B7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3" r:id="rId4"/>
  <rowBreaks count="1" manualBreakCount="1">
    <brk id="53" max="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1"/>
  <sheetViews>
    <sheetView tabSelected="1" view="pageBreakPreview" zoomScaleSheetLayoutView="100" workbookViewId="0" topLeftCell="A1">
      <selection activeCell="A4" sqref="A4:E4"/>
    </sheetView>
  </sheetViews>
  <sheetFormatPr defaultColWidth="11.421875" defaultRowHeight="12.75"/>
  <cols>
    <col min="1" max="1" width="5.7109375" style="30" customWidth="1"/>
    <col min="2" max="2" width="7.7109375" style="30" customWidth="1"/>
    <col min="3" max="3" width="23.7109375" style="30" customWidth="1"/>
    <col min="4" max="4" width="45.7109375" style="30" customWidth="1"/>
    <col min="5" max="5" width="13.28125" style="30" customWidth="1"/>
    <col min="6" max="16384" width="11.421875" style="30" customWidth="1"/>
  </cols>
  <sheetData>
    <row r="1" spans="1:5" ht="27" customHeight="1">
      <c r="A1" s="68" t="s">
        <v>169</v>
      </c>
      <c r="B1" s="68"/>
      <c r="C1" s="68"/>
      <c r="D1" s="68"/>
      <c r="E1" s="68"/>
    </row>
    <row r="2" spans="1:5" ht="27" customHeight="1">
      <c r="A2" s="68" t="str">
        <f>Resumen!A2</f>
        <v>PRESUPUESTO GENERAL EJERCICIO 2021</v>
      </c>
      <c r="B2" s="68"/>
      <c r="C2" s="68"/>
      <c r="D2" s="68"/>
      <c r="E2" s="68"/>
    </row>
    <row r="3" spans="1:5" ht="10.5" customHeight="1">
      <c r="A3" s="31"/>
      <c r="B3" s="31"/>
      <c r="C3" s="31"/>
      <c r="D3" s="31"/>
      <c r="E3" s="31"/>
    </row>
    <row r="4" spans="1:5" ht="35.25" customHeight="1">
      <c r="A4" s="68" t="s">
        <v>170</v>
      </c>
      <c r="B4" s="68"/>
      <c r="C4" s="68"/>
      <c r="D4" s="68"/>
      <c r="E4" s="68"/>
    </row>
    <row r="5" spans="1:5" ht="18.75" customHeight="1">
      <c r="A5" s="76" t="s">
        <v>171</v>
      </c>
      <c r="B5" s="76"/>
      <c r="C5" s="74" t="s">
        <v>4</v>
      </c>
      <c r="D5" s="74"/>
      <c r="E5" s="76" t="s">
        <v>5</v>
      </c>
    </row>
    <row r="6" spans="1:5" ht="16.5" customHeight="1">
      <c r="A6" s="76"/>
      <c r="B6" s="76"/>
      <c r="C6" s="74"/>
      <c r="D6" s="74"/>
      <c r="E6" s="76"/>
    </row>
    <row r="7" spans="1:5" ht="21" customHeight="1">
      <c r="A7" s="32"/>
      <c r="B7" s="32"/>
      <c r="C7" s="79" t="s">
        <v>172</v>
      </c>
      <c r="D7" s="79"/>
      <c r="E7" s="18"/>
    </row>
    <row r="8" spans="1:5" ht="12" customHeight="1">
      <c r="A8" s="33" t="s">
        <v>173</v>
      </c>
      <c r="B8" s="33">
        <v>10000</v>
      </c>
      <c r="C8" s="23" t="s">
        <v>174</v>
      </c>
      <c r="D8" s="23" t="s">
        <v>175</v>
      </c>
      <c r="E8" s="4">
        <v>447700</v>
      </c>
    </row>
    <row r="9" spans="1:5" ht="12.75" customHeight="1">
      <c r="A9" s="33" t="s">
        <v>173</v>
      </c>
      <c r="B9" s="33">
        <v>11000</v>
      </c>
      <c r="C9" s="23" t="s">
        <v>174</v>
      </c>
      <c r="D9" s="23" t="s">
        <v>176</v>
      </c>
      <c r="E9" s="4">
        <v>193800</v>
      </c>
    </row>
    <row r="10" spans="1:5" ht="12.75" customHeight="1">
      <c r="A10" s="33" t="s">
        <v>177</v>
      </c>
      <c r="B10" s="33">
        <v>12000</v>
      </c>
      <c r="C10" s="23" t="s">
        <v>178</v>
      </c>
      <c r="D10" s="23" t="s">
        <v>179</v>
      </c>
      <c r="E10" s="4">
        <v>80400</v>
      </c>
    </row>
    <row r="11" spans="1:5" ht="12.75" customHeight="1">
      <c r="A11" s="33">
        <v>2311</v>
      </c>
      <c r="B11" s="33">
        <v>12000</v>
      </c>
      <c r="C11" s="23" t="s">
        <v>180</v>
      </c>
      <c r="D11" s="23" t="s">
        <v>179</v>
      </c>
      <c r="E11" s="4">
        <v>32200</v>
      </c>
    </row>
    <row r="12" spans="1:5" ht="12.75" customHeight="1">
      <c r="A12" s="33" t="s">
        <v>181</v>
      </c>
      <c r="B12" s="33">
        <v>12000</v>
      </c>
      <c r="C12" s="23" t="s">
        <v>182</v>
      </c>
      <c r="D12" s="23" t="s">
        <v>179</v>
      </c>
      <c r="E12" s="4">
        <v>99000</v>
      </c>
    </row>
    <row r="13" spans="1:5" ht="12.75" customHeight="1">
      <c r="A13" s="33">
        <v>9311</v>
      </c>
      <c r="B13" s="33">
        <v>12000</v>
      </c>
      <c r="C13" s="23" t="s">
        <v>183</v>
      </c>
      <c r="D13" s="23" t="s">
        <v>179</v>
      </c>
      <c r="E13" s="4">
        <v>96500</v>
      </c>
    </row>
    <row r="14" spans="1:5" ht="12.75" customHeight="1">
      <c r="A14" s="33" t="s">
        <v>184</v>
      </c>
      <c r="B14" s="33">
        <v>12001</v>
      </c>
      <c r="C14" s="23" t="s">
        <v>185</v>
      </c>
      <c r="D14" s="23" t="s">
        <v>186</v>
      </c>
      <c r="E14" s="4">
        <v>14200</v>
      </c>
    </row>
    <row r="15" spans="1:5" ht="12.75" customHeight="1">
      <c r="A15" s="33" t="s">
        <v>177</v>
      </c>
      <c r="B15" s="33">
        <v>12001</v>
      </c>
      <c r="C15" s="23" t="s">
        <v>178</v>
      </c>
      <c r="D15" s="23" t="s">
        <v>186</v>
      </c>
      <c r="E15" s="4">
        <v>99000</v>
      </c>
    </row>
    <row r="16" spans="1:5" ht="12.75" customHeight="1">
      <c r="A16" s="33">
        <v>2311</v>
      </c>
      <c r="B16" s="33">
        <v>12001</v>
      </c>
      <c r="C16" s="23" t="s">
        <v>180</v>
      </c>
      <c r="D16" s="23" t="s">
        <v>186</v>
      </c>
      <c r="E16" s="4">
        <v>14200</v>
      </c>
    </row>
    <row r="17" spans="1:5" ht="12.75" customHeight="1">
      <c r="A17" s="33" t="s">
        <v>181</v>
      </c>
      <c r="B17" s="33">
        <v>12001</v>
      </c>
      <c r="C17" s="23" t="s">
        <v>182</v>
      </c>
      <c r="D17" s="23" t="s">
        <v>186</v>
      </c>
      <c r="E17" s="4">
        <v>30500</v>
      </c>
    </row>
    <row r="18" spans="1:5" ht="12.75" customHeight="1">
      <c r="A18" s="33">
        <v>9311</v>
      </c>
      <c r="B18" s="33">
        <v>12001</v>
      </c>
      <c r="C18" s="23" t="s">
        <v>183</v>
      </c>
      <c r="D18" s="23" t="s">
        <v>186</v>
      </c>
      <c r="E18" s="4">
        <v>28300</v>
      </c>
    </row>
    <row r="19" spans="1:5" ht="12.75" customHeight="1">
      <c r="A19" s="33" t="s">
        <v>184</v>
      </c>
      <c r="B19" s="33">
        <v>12003</v>
      </c>
      <c r="C19" s="23" t="s">
        <v>185</v>
      </c>
      <c r="D19" s="23" t="s">
        <v>187</v>
      </c>
      <c r="E19" s="4">
        <v>563700</v>
      </c>
    </row>
    <row r="20" spans="1:5" ht="12.75" customHeight="1">
      <c r="A20" s="33" t="s">
        <v>177</v>
      </c>
      <c r="B20" s="33">
        <v>12003</v>
      </c>
      <c r="C20" s="23" t="s">
        <v>178</v>
      </c>
      <c r="D20" s="23" t="s">
        <v>187</v>
      </c>
      <c r="E20" s="4">
        <v>43300</v>
      </c>
    </row>
    <row r="21" spans="1:5" ht="12.75" customHeight="1">
      <c r="A21" s="33">
        <v>2311</v>
      </c>
      <c r="B21" s="33">
        <v>12003</v>
      </c>
      <c r="C21" s="23" t="s">
        <v>180</v>
      </c>
      <c r="D21" s="23" t="s">
        <v>187</v>
      </c>
      <c r="E21" s="4">
        <v>52500</v>
      </c>
    </row>
    <row r="22" spans="1:5" ht="12.75" customHeight="1">
      <c r="A22" s="33" t="s">
        <v>181</v>
      </c>
      <c r="B22" s="33">
        <v>12003</v>
      </c>
      <c r="C22" s="23" t="s">
        <v>182</v>
      </c>
      <c r="D22" s="23" t="s">
        <v>187</v>
      </c>
      <c r="E22" s="4">
        <v>182000</v>
      </c>
    </row>
    <row r="23" spans="1:5" ht="12.75" customHeight="1">
      <c r="A23" s="33">
        <v>9311</v>
      </c>
      <c r="B23" s="33">
        <v>12003</v>
      </c>
      <c r="C23" s="23" t="s">
        <v>183</v>
      </c>
      <c r="D23" s="23" t="s">
        <v>187</v>
      </c>
      <c r="E23" s="4">
        <v>65000</v>
      </c>
    </row>
    <row r="24" spans="1:5" ht="12.75" customHeight="1">
      <c r="A24" s="33" t="s">
        <v>184</v>
      </c>
      <c r="B24" s="33">
        <v>12004</v>
      </c>
      <c r="C24" s="23" t="s">
        <v>185</v>
      </c>
      <c r="D24" s="23" t="s">
        <v>188</v>
      </c>
      <c r="E24" s="4">
        <v>18400</v>
      </c>
    </row>
    <row r="25" spans="1:5" ht="12.75" customHeight="1">
      <c r="A25" s="33" t="s">
        <v>177</v>
      </c>
      <c r="B25" s="33">
        <v>12004</v>
      </c>
      <c r="C25" s="23" t="s">
        <v>178</v>
      </c>
      <c r="D25" s="23" t="s">
        <v>188</v>
      </c>
      <c r="E25" s="4">
        <v>27600</v>
      </c>
    </row>
    <row r="26" spans="1:5" ht="12.75" customHeight="1">
      <c r="A26" s="33">
        <v>2311</v>
      </c>
      <c r="B26" s="33">
        <v>12004</v>
      </c>
      <c r="C26" s="23" t="s">
        <v>180</v>
      </c>
      <c r="D26" s="23" t="s">
        <v>188</v>
      </c>
      <c r="E26" s="4">
        <v>36700</v>
      </c>
    </row>
    <row r="27" spans="1:5" ht="12.75" customHeight="1">
      <c r="A27" s="33">
        <v>3261</v>
      </c>
      <c r="B27" s="33">
        <v>12004</v>
      </c>
      <c r="C27" s="23" t="s">
        <v>189</v>
      </c>
      <c r="D27" s="23" t="s">
        <v>188</v>
      </c>
      <c r="E27" s="4">
        <v>9200</v>
      </c>
    </row>
    <row r="28" spans="1:5" ht="12.75" customHeight="1">
      <c r="A28" s="33" t="s">
        <v>181</v>
      </c>
      <c r="B28" s="33">
        <v>12004</v>
      </c>
      <c r="C28" s="23" t="s">
        <v>182</v>
      </c>
      <c r="D28" s="23" t="s">
        <v>188</v>
      </c>
      <c r="E28" s="4">
        <v>82600</v>
      </c>
    </row>
    <row r="29" spans="1:5" ht="12.75" customHeight="1">
      <c r="A29" s="33" t="s">
        <v>190</v>
      </c>
      <c r="B29" s="33">
        <v>12004</v>
      </c>
      <c r="C29" s="23" t="s">
        <v>191</v>
      </c>
      <c r="D29" s="23" t="s">
        <v>188</v>
      </c>
      <c r="E29" s="4">
        <v>18400</v>
      </c>
    </row>
    <row r="30" spans="1:5" ht="12.75" customHeight="1">
      <c r="A30" s="33">
        <v>9311</v>
      </c>
      <c r="B30" s="33">
        <v>12004</v>
      </c>
      <c r="C30" s="23" t="s">
        <v>183</v>
      </c>
      <c r="D30" s="23" t="s">
        <v>188</v>
      </c>
      <c r="E30" s="4">
        <v>55100</v>
      </c>
    </row>
    <row r="31" spans="1:5" ht="12.75" customHeight="1">
      <c r="A31" s="33" t="s">
        <v>184</v>
      </c>
      <c r="B31" s="33">
        <v>12006</v>
      </c>
      <c r="C31" s="23" t="s">
        <v>185</v>
      </c>
      <c r="D31" s="23" t="s">
        <v>192</v>
      </c>
      <c r="E31" s="4">
        <v>99900</v>
      </c>
    </row>
    <row r="32" spans="1:5" ht="12.75" customHeight="1">
      <c r="A32" s="33" t="s">
        <v>177</v>
      </c>
      <c r="B32" s="33">
        <v>12006</v>
      </c>
      <c r="C32" s="23" t="s">
        <v>178</v>
      </c>
      <c r="D32" s="23" t="s">
        <v>192</v>
      </c>
      <c r="E32" s="4">
        <v>38600</v>
      </c>
    </row>
    <row r="33" spans="1:5" ht="12.75" customHeight="1">
      <c r="A33" s="33">
        <v>2311</v>
      </c>
      <c r="B33" s="33">
        <v>12006</v>
      </c>
      <c r="C33" s="23" t="s">
        <v>180</v>
      </c>
      <c r="D33" s="23" t="s">
        <v>192</v>
      </c>
      <c r="E33" s="4">
        <v>13700</v>
      </c>
    </row>
    <row r="34" spans="1:5" ht="12.75" customHeight="1">
      <c r="A34" s="33">
        <v>3261</v>
      </c>
      <c r="B34" s="33">
        <v>12006</v>
      </c>
      <c r="C34" s="23" t="s">
        <v>189</v>
      </c>
      <c r="D34" s="23" t="s">
        <v>192</v>
      </c>
      <c r="E34" s="4">
        <v>1000</v>
      </c>
    </row>
    <row r="35" spans="1:5" ht="12.75" customHeight="1">
      <c r="A35" s="33" t="s">
        <v>181</v>
      </c>
      <c r="B35" s="33">
        <v>12006</v>
      </c>
      <c r="C35" s="23" t="s">
        <v>182</v>
      </c>
      <c r="D35" s="23" t="s">
        <v>192</v>
      </c>
      <c r="E35" s="4">
        <v>66400</v>
      </c>
    </row>
    <row r="36" spans="1:5" ht="12.75" customHeight="1">
      <c r="A36" s="33" t="s">
        <v>190</v>
      </c>
      <c r="B36" s="33">
        <v>12006</v>
      </c>
      <c r="C36" s="23" t="s">
        <v>191</v>
      </c>
      <c r="D36" s="23" t="s">
        <v>192</v>
      </c>
      <c r="E36" s="4">
        <v>3600</v>
      </c>
    </row>
    <row r="37" spans="1:5" ht="12.75" customHeight="1">
      <c r="A37" s="33">
        <v>9311</v>
      </c>
      <c r="B37" s="33">
        <v>12006</v>
      </c>
      <c r="C37" s="23" t="s">
        <v>183</v>
      </c>
      <c r="D37" s="23" t="s">
        <v>192</v>
      </c>
      <c r="E37" s="4">
        <v>53500</v>
      </c>
    </row>
    <row r="38" spans="1:5" ht="12.75" customHeight="1">
      <c r="A38" s="33" t="s">
        <v>184</v>
      </c>
      <c r="B38" s="33">
        <v>12100</v>
      </c>
      <c r="C38" s="23" t="s">
        <v>185</v>
      </c>
      <c r="D38" s="23" t="s">
        <v>193</v>
      </c>
      <c r="E38" s="4">
        <v>372500</v>
      </c>
    </row>
    <row r="39" spans="1:5" ht="12.75" customHeight="1">
      <c r="A39" s="33" t="s">
        <v>177</v>
      </c>
      <c r="B39" s="33">
        <v>12100</v>
      </c>
      <c r="C39" s="23" t="s">
        <v>178</v>
      </c>
      <c r="D39" s="23" t="s">
        <v>193</v>
      </c>
      <c r="E39" s="4">
        <v>169500</v>
      </c>
    </row>
    <row r="40" spans="1:5" ht="12.75" customHeight="1">
      <c r="A40" s="33">
        <v>2311</v>
      </c>
      <c r="B40" s="33">
        <v>12100</v>
      </c>
      <c r="C40" s="23" t="s">
        <v>180</v>
      </c>
      <c r="D40" s="23" t="s">
        <v>193</v>
      </c>
      <c r="E40" s="4">
        <v>88300</v>
      </c>
    </row>
    <row r="41" spans="1:5" ht="12.75" customHeight="1">
      <c r="A41" s="33">
        <v>3261</v>
      </c>
      <c r="B41" s="33">
        <v>12100</v>
      </c>
      <c r="C41" s="23" t="s">
        <v>189</v>
      </c>
      <c r="D41" s="23" t="s">
        <v>193</v>
      </c>
      <c r="E41" s="4">
        <v>6100</v>
      </c>
    </row>
    <row r="42" spans="1:5" ht="12.75" customHeight="1">
      <c r="A42" s="33" t="s">
        <v>181</v>
      </c>
      <c r="B42" s="33">
        <v>12100</v>
      </c>
      <c r="C42" s="23" t="s">
        <v>182</v>
      </c>
      <c r="D42" s="23" t="s">
        <v>193</v>
      </c>
      <c r="E42" s="4">
        <v>265000</v>
      </c>
    </row>
    <row r="43" spans="1:5" ht="12.75" customHeight="1">
      <c r="A43" s="33" t="s">
        <v>190</v>
      </c>
      <c r="B43" s="33">
        <v>12100</v>
      </c>
      <c r="C43" s="23" t="s">
        <v>191</v>
      </c>
      <c r="D43" s="23" t="s">
        <v>193</v>
      </c>
      <c r="E43" s="4">
        <v>12200</v>
      </c>
    </row>
    <row r="44" spans="1:5" ht="12.75" customHeight="1">
      <c r="A44" s="33">
        <v>9311</v>
      </c>
      <c r="B44" s="33">
        <v>12100</v>
      </c>
      <c r="C44" s="23" t="s">
        <v>183</v>
      </c>
      <c r="D44" s="23" t="s">
        <v>193</v>
      </c>
      <c r="E44" s="4">
        <v>174500</v>
      </c>
    </row>
    <row r="45" spans="1:5" ht="12.75" customHeight="1">
      <c r="A45" s="33" t="s">
        <v>184</v>
      </c>
      <c r="B45" s="33">
        <v>12101</v>
      </c>
      <c r="C45" s="23" t="s">
        <v>185</v>
      </c>
      <c r="D45" s="23" t="s">
        <v>194</v>
      </c>
      <c r="E45" s="4">
        <v>946000</v>
      </c>
    </row>
    <row r="46" spans="1:5" ht="12.75" customHeight="1">
      <c r="A46" s="33" t="s">
        <v>177</v>
      </c>
      <c r="B46" s="33">
        <v>12101</v>
      </c>
      <c r="C46" s="23" t="s">
        <v>178</v>
      </c>
      <c r="D46" s="23" t="s">
        <v>194</v>
      </c>
      <c r="E46" s="4">
        <v>311500</v>
      </c>
    </row>
    <row r="47" spans="1:5" ht="12.75" customHeight="1">
      <c r="A47" s="33">
        <v>2311</v>
      </c>
      <c r="B47" s="33">
        <v>12101</v>
      </c>
      <c r="C47" s="23" t="s">
        <v>180</v>
      </c>
      <c r="D47" s="23" t="s">
        <v>194</v>
      </c>
      <c r="E47" s="4">
        <v>139500</v>
      </c>
    </row>
    <row r="48" spans="1:5" ht="12.75" customHeight="1">
      <c r="A48" s="33">
        <v>3261</v>
      </c>
      <c r="B48" s="33">
        <v>12101</v>
      </c>
      <c r="C48" s="23" t="s">
        <v>189</v>
      </c>
      <c r="D48" s="23" t="s">
        <v>194</v>
      </c>
      <c r="E48" s="4">
        <v>8200</v>
      </c>
    </row>
    <row r="49" spans="1:5" ht="12.75" customHeight="1">
      <c r="A49" s="33" t="s">
        <v>181</v>
      </c>
      <c r="B49" s="33">
        <v>12101</v>
      </c>
      <c r="C49" s="23" t="s">
        <v>182</v>
      </c>
      <c r="D49" s="23" t="s">
        <v>194</v>
      </c>
      <c r="E49" s="4">
        <v>490000</v>
      </c>
    </row>
    <row r="50" spans="1:5" ht="12.75" customHeight="1">
      <c r="A50" s="33" t="s">
        <v>190</v>
      </c>
      <c r="B50" s="33">
        <v>12101</v>
      </c>
      <c r="C50" s="23" t="s">
        <v>191</v>
      </c>
      <c r="D50" s="23" t="s">
        <v>194</v>
      </c>
      <c r="E50" s="4">
        <v>19200</v>
      </c>
    </row>
    <row r="51" spans="1:5" ht="12.75" customHeight="1">
      <c r="A51" s="33">
        <v>9311</v>
      </c>
      <c r="B51" s="33">
        <v>12101</v>
      </c>
      <c r="C51" s="23" t="s">
        <v>183</v>
      </c>
      <c r="D51" s="23" t="s">
        <v>194</v>
      </c>
      <c r="E51" s="4">
        <v>317500</v>
      </c>
    </row>
    <row r="52" spans="1:5" ht="12.75" customHeight="1">
      <c r="A52" s="33" t="s">
        <v>184</v>
      </c>
      <c r="B52" s="33">
        <v>12103</v>
      </c>
      <c r="C52" s="23" t="s">
        <v>185</v>
      </c>
      <c r="D52" s="23" t="s">
        <v>195</v>
      </c>
      <c r="E52" s="4">
        <v>84000</v>
      </c>
    </row>
    <row r="53" spans="1:5" ht="12.75" customHeight="1">
      <c r="A53" s="33" t="s">
        <v>177</v>
      </c>
      <c r="B53" s="33">
        <v>12103</v>
      </c>
      <c r="C53" s="23" t="s">
        <v>178</v>
      </c>
      <c r="D53" s="23" t="s">
        <v>195</v>
      </c>
      <c r="E53" s="4">
        <v>34000</v>
      </c>
    </row>
    <row r="54" spans="1:5" ht="12.75" customHeight="1">
      <c r="A54" s="33">
        <v>2311</v>
      </c>
      <c r="B54" s="33">
        <v>12103</v>
      </c>
      <c r="C54" s="23" t="s">
        <v>180</v>
      </c>
      <c r="D54" s="23" t="s">
        <v>195</v>
      </c>
      <c r="E54" s="4">
        <v>19000</v>
      </c>
    </row>
    <row r="55" spans="1:5" ht="12.75" customHeight="1">
      <c r="A55" s="33">
        <v>3261</v>
      </c>
      <c r="B55" s="33">
        <v>12103</v>
      </c>
      <c r="C55" s="23" t="s">
        <v>189</v>
      </c>
      <c r="D55" s="23" t="s">
        <v>195</v>
      </c>
      <c r="E55" s="4">
        <v>1300</v>
      </c>
    </row>
    <row r="56" spans="1:5" ht="12.75" customHeight="1">
      <c r="A56" s="33" t="s">
        <v>181</v>
      </c>
      <c r="B56" s="33">
        <v>12103</v>
      </c>
      <c r="C56" s="23" t="s">
        <v>182</v>
      </c>
      <c r="D56" s="23" t="s">
        <v>195</v>
      </c>
      <c r="E56" s="4">
        <v>54300</v>
      </c>
    </row>
    <row r="57" spans="1:5" ht="12.75" customHeight="1">
      <c r="A57" s="33" t="s">
        <v>190</v>
      </c>
      <c r="B57" s="33">
        <v>12103</v>
      </c>
      <c r="C57" s="23" t="s">
        <v>191</v>
      </c>
      <c r="D57" s="23" t="s">
        <v>195</v>
      </c>
      <c r="E57" s="4">
        <v>2600</v>
      </c>
    </row>
    <row r="58" spans="1:5" ht="12.75" customHeight="1">
      <c r="A58" s="37">
        <v>9311</v>
      </c>
      <c r="B58" s="37">
        <v>12103</v>
      </c>
      <c r="C58" s="28" t="s">
        <v>183</v>
      </c>
      <c r="D58" s="28" t="s">
        <v>195</v>
      </c>
      <c r="E58" s="45">
        <v>33500</v>
      </c>
    </row>
    <row r="59" spans="1:5" ht="12.75" customHeight="1">
      <c r="A59" s="38" t="s">
        <v>177</v>
      </c>
      <c r="B59" s="38">
        <v>13000</v>
      </c>
      <c r="C59" s="39" t="s">
        <v>178</v>
      </c>
      <c r="D59" s="59" t="s">
        <v>196</v>
      </c>
      <c r="E59" s="2">
        <v>176000</v>
      </c>
    </row>
    <row r="60" spans="1:5" ht="12.75" customHeight="1">
      <c r="A60" s="33">
        <v>1621</v>
      </c>
      <c r="B60" s="33">
        <v>13000</v>
      </c>
      <c r="C60" s="23" t="s">
        <v>197</v>
      </c>
      <c r="D60" s="34" t="s">
        <v>196</v>
      </c>
      <c r="E60" s="4">
        <v>24000</v>
      </c>
    </row>
    <row r="61" spans="1:5" ht="12.75" customHeight="1">
      <c r="A61" s="33">
        <v>2311</v>
      </c>
      <c r="B61" s="33">
        <v>13000</v>
      </c>
      <c r="C61" s="23" t="s">
        <v>180</v>
      </c>
      <c r="D61" s="34" t="s">
        <v>196</v>
      </c>
      <c r="E61" s="4">
        <v>584000</v>
      </c>
    </row>
    <row r="62" spans="1:5" ht="12.75" customHeight="1">
      <c r="A62" s="33">
        <v>3231</v>
      </c>
      <c r="B62" s="33">
        <v>13000</v>
      </c>
      <c r="C62" s="23" t="s">
        <v>198</v>
      </c>
      <c r="D62" s="34" t="s">
        <v>196</v>
      </c>
      <c r="E62" s="4">
        <v>189000</v>
      </c>
    </row>
    <row r="63" spans="1:5" ht="12.75" customHeight="1">
      <c r="A63" s="33">
        <v>3261</v>
      </c>
      <c r="B63" s="33">
        <v>13000</v>
      </c>
      <c r="C63" s="23" t="s">
        <v>189</v>
      </c>
      <c r="D63" s="34" t="s">
        <v>196</v>
      </c>
      <c r="E63" s="4">
        <v>850000</v>
      </c>
    </row>
    <row r="64" spans="1:5" ht="12.75" customHeight="1">
      <c r="A64" s="33" t="s">
        <v>199</v>
      </c>
      <c r="B64" s="33">
        <v>13000</v>
      </c>
      <c r="C64" s="23" t="s">
        <v>200</v>
      </c>
      <c r="D64" s="34" t="s">
        <v>196</v>
      </c>
      <c r="E64" s="4">
        <v>84500</v>
      </c>
    </row>
    <row r="65" spans="1:5" ht="12.75" customHeight="1">
      <c r="A65" s="33" t="s">
        <v>201</v>
      </c>
      <c r="B65" s="33">
        <v>13000</v>
      </c>
      <c r="C65" s="23" t="s">
        <v>202</v>
      </c>
      <c r="D65" s="34" t="s">
        <v>196</v>
      </c>
      <c r="E65" s="4">
        <v>111000</v>
      </c>
    </row>
    <row r="66" spans="1:5" ht="12.75" customHeight="1">
      <c r="A66" s="33" t="s">
        <v>203</v>
      </c>
      <c r="B66" s="33">
        <v>13000</v>
      </c>
      <c r="C66" s="23" t="s">
        <v>204</v>
      </c>
      <c r="D66" s="34" t="s">
        <v>196</v>
      </c>
      <c r="E66" s="4">
        <v>30000</v>
      </c>
    </row>
    <row r="67" spans="1:5" ht="12.75" customHeight="1">
      <c r="A67" s="33">
        <v>3371</v>
      </c>
      <c r="B67" s="33">
        <v>13000</v>
      </c>
      <c r="C67" s="23" t="s">
        <v>205</v>
      </c>
      <c r="D67" s="34" t="s">
        <v>196</v>
      </c>
      <c r="E67" s="4">
        <v>21000</v>
      </c>
    </row>
    <row r="68" spans="1:5" ht="12.75" customHeight="1">
      <c r="A68" s="33" t="s">
        <v>206</v>
      </c>
      <c r="B68" s="33">
        <v>13000</v>
      </c>
      <c r="C68" s="23" t="s">
        <v>207</v>
      </c>
      <c r="D68" s="34" t="s">
        <v>196</v>
      </c>
      <c r="E68" s="4">
        <v>65000</v>
      </c>
    </row>
    <row r="69" spans="1:5" ht="12.75" customHeight="1">
      <c r="A69" s="33">
        <v>3421</v>
      </c>
      <c r="B69" s="33">
        <v>13000</v>
      </c>
      <c r="C69" s="23" t="s">
        <v>208</v>
      </c>
      <c r="D69" s="34" t="s">
        <v>196</v>
      </c>
      <c r="E69" s="4">
        <v>110000</v>
      </c>
    </row>
    <row r="70" spans="1:5" ht="12.75" customHeight="1">
      <c r="A70" s="33" t="s">
        <v>209</v>
      </c>
      <c r="B70" s="33">
        <v>13000</v>
      </c>
      <c r="C70" s="23" t="s">
        <v>210</v>
      </c>
      <c r="D70" s="34" t="s">
        <v>196</v>
      </c>
      <c r="E70" s="4">
        <v>48500</v>
      </c>
    </row>
    <row r="71" spans="1:5" ht="12.75" customHeight="1">
      <c r="A71" s="33" t="s">
        <v>211</v>
      </c>
      <c r="B71" s="33">
        <v>13000</v>
      </c>
      <c r="C71" s="23" t="s">
        <v>212</v>
      </c>
      <c r="D71" s="34" t="s">
        <v>196</v>
      </c>
      <c r="E71" s="4">
        <v>30600</v>
      </c>
    </row>
    <row r="72" spans="1:5" ht="12.75" customHeight="1">
      <c r="A72" s="33" t="s">
        <v>181</v>
      </c>
      <c r="B72" s="33">
        <v>13000</v>
      </c>
      <c r="C72" s="23" t="s">
        <v>182</v>
      </c>
      <c r="D72" s="34" t="s">
        <v>196</v>
      </c>
      <c r="E72" s="4">
        <v>255000</v>
      </c>
    </row>
    <row r="73" spans="1:5" ht="12.75" customHeight="1">
      <c r="A73" s="33">
        <v>9311</v>
      </c>
      <c r="B73" s="33">
        <v>13000</v>
      </c>
      <c r="C73" s="23" t="s">
        <v>183</v>
      </c>
      <c r="D73" s="34" t="s">
        <v>196</v>
      </c>
      <c r="E73" s="4">
        <v>24500</v>
      </c>
    </row>
    <row r="74" spans="1:5" ht="12.75" customHeight="1">
      <c r="A74" s="33" t="s">
        <v>177</v>
      </c>
      <c r="B74" s="33">
        <v>13001</v>
      </c>
      <c r="C74" s="23" t="s">
        <v>178</v>
      </c>
      <c r="D74" s="23" t="s">
        <v>213</v>
      </c>
      <c r="E74" s="4">
        <v>3000</v>
      </c>
    </row>
    <row r="75" spans="1:5" ht="12.75" customHeight="1">
      <c r="A75" s="33" t="s">
        <v>214</v>
      </c>
      <c r="B75" s="33">
        <v>13001</v>
      </c>
      <c r="C75" s="23" t="s">
        <v>197</v>
      </c>
      <c r="D75" s="23" t="s">
        <v>213</v>
      </c>
      <c r="E75" s="4">
        <v>1000</v>
      </c>
    </row>
    <row r="76" spans="1:5" ht="12.75" customHeight="1">
      <c r="A76" s="33">
        <v>2311</v>
      </c>
      <c r="B76" s="33">
        <v>13001</v>
      </c>
      <c r="C76" s="23" t="s">
        <v>180</v>
      </c>
      <c r="D76" s="23" t="s">
        <v>213</v>
      </c>
      <c r="E76" s="4">
        <v>2000</v>
      </c>
    </row>
    <row r="77" spans="1:5" ht="12.75" customHeight="1">
      <c r="A77" s="33" t="s">
        <v>181</v>
      </c>
      <c r="B77" s="33">
        <v>13001</v>
      </c>
      <c r="C77" s="23" t="s">
        <v>182</v>
      </c>
      <c r="D77" s="23" t="s">
        <v>213</v>
      </c>
      <c r="E77" s="4">
        <v>2000</v>
      </c>
    </row>
    <row r="78" spans="1:5" ht="12.75" customHeight="1">
      <c r="A78" s="33">
        <v>1511</v>
      </c>
      <c r="B78" s="33">
        <v>13100</v>
      </c>
      <c r="C78" s="23" t="s">
        <v>178</v>
      </c>
      <c r="D78" s="34" t="s">
        <v>216</v>
      </c>
      <c r="E78" s="4">
        <v>16500</v>
      </c>
    </row>
    <row r="79" spans="1:5" ht="12.75" customHeight="1">
      <c r="A79" s="33">
        <v>1721</v>
      </c>
      <c r="B79" s="33">
        <v>13100</v>
      </c>
      <c r="C79" s="23" t="s">
        <v>215</v>
      </c>
      <c r="D79" s="34" t="s">
        <v>216</v>
      </c>
      <c r="E79" s="4">
        <v>27500</v>
      </c>
    </row>
    <row r="80" spans="1:5" ht="12.75" customHeight="1">
      <c r="A80" s="33">
        <v>1731</v>
      </c>
      <c r="B80" s="33">
        <v>13100</v>
      </c>
      <c r="C80" s="23" t="s">
        <v>217</v>
      </c>
      <c r="D80" s="34" t="s">
        <v>216</v>
      </c>
      <c r="E80" s="4">
        <v>26500</v>
      </c>
    </row>
    <row r="81" spans="1:5" ht="12.75" customHeight="1">
      <c r="A81" s="33">
        <v>2311</v>
      </c>
      <c r="B81" s="33">
        <v>13100</v>
      </c>
      <c r="C81" s="23" t="s">
        <v>180</v>
      </c>
      <c r="D81" s="34" t="s">
        <v>216</v>
      </c>
      <c r="E81" s="4">
        <v>342000</v>
      </c>
    </row>
    <row r="82" spans="1:5" ht="12.75" customHeight="1">
      <c r="A82" s="33">
        <v>2315</v>
      </c>
      <c r="B82" s="33">
        <v>13100</v>
      </c>
      <c r="C82" s="23" t="s">
        <v>218</v>
      </c>
      <c r="D82" s="34" t="s">
        <v>216</v>
      </c>
      <c r="E82" s="4">
        <v>28500</v>
      </c>
    </row>
    <row r="83" spans="1:5" ht="12.75" customHeight="1">
      <c r="A83" s="33">
        <v>2411</v>
      </c>
      <c r="B83" s="33">
        <v>13100</v>
      </c>
      <c r="C83" s="23" t="s">
        <v>219</v>
      </c>
      <c r="D83" s="34" t="s">
        <v>216</v>
      </c>
      <c r="E83" s="4">
        <v>34000</v>
      </c>
    </row>
    <row r="84" spans="1:5" ht="12.75" customHeight="1">
      <c r="A84" s="33">
        <v>3231</v>
      </c>
      <c r="B84" s="33">
        <v>13100</v>
      </c>
      <c r="C84" s="23" t="s">
        <v>198</v>
      </c>
      <c r="D84" s="34" t="s">
        <v>216</v>
      </c>
      <c r="E84" s="4">
        <v>110000</v>
      </c>
    </row>
    <row r="85" spans="1:5" ht="12.75" customHeight="1">
      <c r="A85" s="33">
        <v>3261</v>
      </c>
      <c r="B85" s="33">
        <v>13100</v>
      </c>
      <c r="C85" s="23" t="s">
        <v>189</v>
      </c>
      <c r="D85" s="34" t="s">
        <v>216</v>
      </c>
      <c r="E85" s="4">
        <v>174500</v>
      </c>
    </row>
    <row r="86" spans="1:5" ht="12.75" customHeight="1">
      <c r="A86" s="33" t="s">
        <v>199</v>
      </c>
      <c r="B86" s="33">
        <v>13100</v>
      </c>
      <c r="C86" s="23" t="s">
        <v>200</v>
      </c>
      <c r="D86" s="34" t="s">
        <v>216</v>
      </c>
      <c r="E86" s="4">
        <v>77000</v>
      </c>
    </row>
    <row r="87" spans="1:5" ht="12.75" customHeight="1">
      <c r="A87" s="33" t="s">
        <v>203</v>
      </c>
      <c r="B87" s="33">
        <v>13100</v>
      </c>
      <c r="C87" s="23" t="s">
        <v>204</v>
      </c>
      <c r="D87" s="34" t="s">
        <v>216</v>
      </c>
      <c r="E87" s="4">
        <v>164000</v>
      </c>
    </row>
    <row r="88" spans="1:5" ht="12.75" customHeight="1">
      <c r="A88" s="33">
        <v>3371</v>
      </c>
      <c r="B88" s="33">
        <v>13100</v>
      </c>
      <c r="C88" s="23" t="s">
        <v>205</v>
      </c>
      <c r="D88" s="34" t="s">
        <v>216</v>
      </c>
      <c r="E88" s="4">
        <v>46000</v>
      </c>
    </row>
    <row r="89" spans="1:5" ht="12.75" customHeight="1">
      <c r="A89" s="33">
        <v>3421</v>
      </c>
      <c r="B89" s="33">
        <v>13100</v>
      </c>
      <c r="C89" s="23" t="s">
        <v>208</v>
      </c>
      <c r="D89" s="34" t="s">
        <v>216</v>
      </c>
      <c r="E89" s="4">
        <v>68000</v>
      </c>
    </row>
    <row r="90" spans="1:5" ht="12.75" customHeight="1">
      <c r="A90" s="33" t="s">
        <v>181</v>
      </c>
      <c r="B90" s="33">
        <v>13100</v>
      </c>
      <c r="C90" s="23" t="s">
        <v>182</v>
      </c>
      <c r="D90" s="34" t="s">
        <v>216</v>
      </c>
      <c r="E90" s="4">
        <v>44500</v>
      </c>
    </row>
    <row r="91" spans="1:5" ht="12.75" customHeight="1">
      <c r="A91" s="33" t="s">
        <v>177</v>
      </c>
      <c r="B91" s="33">
        <v>14300</v>
      </c>
      <c r="C91" s="23" t="s">
        <v>178</v>
      </c>
      <c r="D91" s="23" t="s">
        <v>220</v>
      </c>
      <c r="E91" s="4">
        <v>1000</v>
      </c>
    </row>
    <row r="92" spans="1:5" ht="12.75" customHeight="1">
      <c r="A92" s="33">
        <v>2311</v>
      </c>
      <c r="B92" s="33">
        <v>14300</v>
      </c>
      <c r="C92" s="23" t="s">
        <v>180</v>
      </c>
      <c r="D92" s="23" t="s">
        <v>220</v>
      </c>
      <c r="E92" s="4">
        <v>1000</v>
      </c>
    </row>
    <row r="93" spans="1:5" ht="12.75" customHeight="1">
      <c r="A93" s="33">
        <v>2311</v>
      </c>
      <c r="B93" s="33">
        <v>14301</v>
      </c>
      <c r="C93" s="23" t="s">
        <v>180</v>
      </c>
      <c r="D93" s="23" t="s">
        <v>504</v>
      </c>
      <c r="E93" s="4">
        <v>1520000</v>
      </c>
    </row>
    <row r="94" spans="1:5" ht="12.75" customHeight="1">
      <c r="A94" s="33">
        <v>2411</v>
      </c>
      <c r="B94" s="33">
        <v>14301</v>
      </c>
      <c r="C94" s="23" t="s">
        <v>219</v>
      </c>
      <c r="D94" s="23" t="s">
        <v>221</v>
      </c>
      <c r="E94" s="4">
        <v>32000</v>
      </c>
    </row>
    <row r="95" spans="1:5" ht="12.75" customHeight="1">
      <c r="A95" s="33">
        <v>2411</v>
      </c>
      <c r="B95" s="33">
        <v>14305</v>
      </c>
      <c r="C95" s="23" t="s">
        <v>219</v>
      </c>
      <c r="D95" s="23" t="s">
        <v>222</v>
      </c>
      <c r="E95" s="4">
        <v>5000</v>
      </c>
    </row>
    <row r="96" spans="1:5" ht="12.75" customHeight="1">
      <c r="A96" s="33">
        <v>3231</v>
      </c>
      <c r="B96" s="33">
        <v>14300</v>
      </c>
      <c r="C96" s="23" t="s">
        <v>198</v>
      </c>
      <c r="D96" s="23" t="s">
        <v>220</v>
      </c>
      <c r="E96" s="4">
        <v>1000</v>
      </c>
    </row>
    <row r="97" spans="1:5" ht="12.75" customHeight="1">
      <c r="A97" s="33">
        <v>3261</v>
      </c>
      <c r="B97" s="33">
        <v>14300</v>
      </c>
      <c r="C97" s="23" t="s">
        <v>189</v>
      </c>
      <c r="D97" s="23" t="s">
        <v>220</v>
      </c>
      <c r="E97" s="4">
        <v>20000</v>
      </c>
    </row>
    <row r="98" spans="1:5" ht="12.75" customHeight="1">
      <c r="A98" s="33" t="s">
        <v>223</v>
      </c>
      <c r="B98" s="33">
        <v>14300</v>
      </c>
      <c r="C98" s="23" t="s">
        <v>208</v>
      </c>
      <c r="D98" s="23" t="s">
        <v>220</v>
      </c>
      <c r="E98" s="4">
        <v>2500</v>
      </c>
    </row>
    <row r="99" spans="1:5" ht="12.75" customHeight="1">
      <c r="A99" s="33" t="s">
        <v>209</v>
      </c>
      <c r="B99" s="33">
        <v>14300</v>
      </c>
      <c r="C99" s="23" t="s">
        <v>210</v>
      </c>
      <c r="D99" s="23" t="s">
        <v>220</v>
      </c>
      <c r="E99" s="4">
        <v>1000</v>
      </c>
    </row>
    <row r="100" spans="1:5" ht="12.75" customHeight="1">
      <c r="A100" s="33" t="s">
        <v>181</v>
      </c>
      <c r="B100" s="33">
        <v>14300</v>
      </c>
      <c r="C100" s="23" t="s">
        <v>182</v>
      </c>
      <c r="D100" s="23" t="s">
        <v>220</v>
      </c>
      <c r="E100" s="4">
        <v>1000</v>
      </c>
    </row>
    <row r="101" spans="1:5" ht="12.75" customHeight="1">
      <c r="A101" s="33">
        <v>9311</v>
      </c>
      <c r="B101" s="33">
        <v>14300</v>
      </c>
      <c r="C101" s="23" t="s">
        <v>183</v>
      </c>
      <c r="D101" s="23" t="s">
        <v>220</v>
      </c>
      <c r="E101" s="4">
        <v>1000</v>
      </c>
    </row>
    <row r="102" spans="1:5" ht="12.75" customHeight="1">
      <c r="A102" s="33" t="s">
        <v>184</v>
      </c>
      <c r="B102" s="33">
        <v>15000</v>
      </c>
      <c r="C102" s="23" t="s">
        <v>224</v>
      </c>
      <c r="D102" s="23" t="s">
        <v>225</v>
      </c>
      <c r="E102" s="4">
        <v>1000</v>
      </c>
    </row>
    <row r="103" spans="1:5" ht="12.75" customHeight="1">
      <c r="A103" s="33" t="s">
        <v>177</v>
      </c>
      <c r="B103" s="33">
        <v>15000</v>
      </c>
      <c r="C103" s="23" t="s">
        <v>178</v>
      </c>
      <c r="D103" s="23" t="s">
        <v>225</v>
      </c>
      <c r="E103" s="4">
        <v>3000</v>
      </c>
    </row>
    <row r="104" spans="1:5" ht="12.75" customHeight="1">
      <c r="A104" s="33">
        <v>2311</v>
      </c>
      <c r="B104" s="33">
        <v>15000</v>
      </c>
      <c r="C104" s="23" t="s">
        <v>180</v>
      </c>
      <c r="D104" s="23" t="s">
        <v>225</v>
      </c>
      <c r="E104" s="4">
        <v>500</v>
      </c>
    </row>
    <row r="105" spans="1:5" ht="12.75" customHeight="1">
      <c r="A105" s="33" t="s">
        <v>181</v>
      </c>
      <c r="B105" s="33">
        <v>15000</v>
      </c>
      <c r="C105" s="23" t="s">
        <v>182</v>
      </c>
      <c r="D105" s="23" t="s">
        <v>225</v>
      </c>
      <c r="E105" s="4">
        <v>2000</v>
      </c>
    </row>
    <row r="106" spans="1:5" ht="12.75" customHeight="1">
      <c r="A106" s="33">
        <v>9311</v>
      </c>
      <c r="B106" s="33">
        <v>15000</v>
      </c>
      <c r="C106" s="23" t="s">
        <v>183</v>
      </c>
      <c r="D106" s="23" t="s">
        <v>225</v>
      </c>
      <c r="E106" s="4">
        <v>6000</v>
      </c>
    </row>
    <row r="107" spans="1:5" ht="12.75" customHeight="1">
      <c r="A107" s="33" t="s">
        <v>184</v>
      </c>
      <c r="B107" s="33">
        <v>15100</v>
      </c>
      <c r="C107" s="23" t="s">
        <v>185</v>
      </c>
      <c r="D107" s="23" t="s">
        <v>226</v>
      </c>
      <c r="E107" s="4">
        <v>200000</v>
      </c>
    </row>
    <row r="108" spans="1:5" ht="12.75" customHeight="1">
      <c r="A108" s="33" t="s">
        <v>177</v>
      </c>
      <c r="B108" s="33">
        <v>15100</v>
      </c>
      <c r="C108" s="23" t="s">
        <v>178</v>
      </c>
      <c r="D108" s="23" t="s">
        <v>226</v>
      </c>
      <c r="E108" s="4">
        <v>10000</v>
      </c>
    </row>
    <row r="109" spans="1:5" ht="12.75" customHeight="1">
      <c r="A109" s="33">
        <v>2311</v>
      </c>
      <c r="B109" s="33">
        <v>15100</v>
      </c>
      <c r="C109" s="23" t="s">
        <v>180</v>
      </c>
      <c r="D109" s="23" t="s">
        <v>226</v>
      </c>
      <c r="E109" s="4">
        <v>500</v>
      </c>
    </row>
    <row r="110" spans="1:5" ht="12.75" customHeight="1">
      <c r="A110" s="33" t="s">
        <v>181</v>
      </c>
      <c r="B110" s="33">
        <v>15100</v>
      </c>
      <c r="C110" s="23" t="s">
        <v>182</v>
      </c>
      <c r="D110" s="23" t="s">
        <v>226</v>
      </c>
      <c r="E110" s="4">
        <v>5000</v>
      </c>
    </row>
    <row r="111" spans="1:5" ht="12.75" customHeight="1">
      <c r="A111" s="37">
        <v>9311</v>
      </c>
      <c r="B111" s="37">
        <v>15100</v>
      </c>
      <c r="C111" s="28" t="s">
        <v>183</v>
      </c>
      <c r="D111" s="28" t="s">
        <v>226</v>
      </c>
      <c r="E111" s="45">
        <v>1000</v>
      </c>
    </row>
    <row r="112" spans="1:5" ht="12.75" customHeight="1">
      <c r="A112" s="38" t="s">
        <v>184</v>
      </c>
      <c r="B112" s="38">
        <v>16000</v>
      </c>
      <c r="C112" s="39" t="s">
        <v>185</v>
      </c>
      <c r="D112" s="39" t="s">
        <v>227</v>
      </c>
      <c r="E112" s="60">
        <v>815000</v>
      </c>
    </row>
    <row r="113" spans="1:5" ht="12.75" customHeight="1">
      <c r="A113" s="33" t="s">
        <v>177</v>
      </c>
      <c r="B113" s="33">
        <v>16000</v>
      </c>
      <c r="C113" s="23" t="s">
        <v>178</v>
      </c>
      <c r="D113" s="23" t="s">
        <v>227</v>
      </c>
      <c r="E113" s="35">
        <v>260000</v>
      </c>
    </row>
    <row r="114" spans="1:5" ht="12.75" customHeight="1">
      <c r="A114" s="33">
        <v>1621</v>
      </c>
      <c r="B114" s="33">
        <v>16000</v>
      </c>
      <c r="C114" s="23" t="s">
        <v>197</v>
      </c>
      <c r="D114" s="34" t="s">
        <v>227</v>
      </c>
      <c r="E114" s="35">
        <v>9500</v>
      </c>
    </row>
    <row r="115" spans="1:5" ht="12.75" customHeight="1">
      <c r="A115" s="33">
        <v>1721</v>
      </c>
      <c r="B115" s="33">
        <v>16000</v>
      </c>
      <c r="C115" s="23" t="s">
        <v>215</v>
      </c>
      <c r="D115" s="23" t="s">
        <v>227</v>
      </c>
      <c r="E115" s="35">
        <v>10500</v>
      </c>
    </row>
    <row r="116" spans="1:5" ht="12.75" customHeight="1">
      <c r="A116" s="33">
        <v>1731</v>
      </c>
      <c r="B116" s="33">
        <v>16000</v>
      </c>
      <c r="C116" s="23" t="s">
        <v>217</v>
      </c>
      <c r="D116" s="23" t="s">
        <v>227</v>
      </c>
      <c r="E116" s="35">
        <v>9500</v>
      </c>
    </row>
    <row r="117" spans="1:5" ht="12.75" customHeight="1">
      <c r="A117" s="33">
        <v>2311</v>
      </c>
      <c r="B117" s="33">
        <v>16000</v>
      </c>
      <c r="C117" s="23" t="s">
        <v>180</v>
      </c>
      <c r="D117" s="23" t="s">
        <v>227</v>
      </c>
      <c r="E117" s="35">
        <v>376000</v>
      </c>
    </row>
    <row r="118" spans="1:5" ht="12.75" customHeight="1">
      <c r="A118" s="33">
        <v>2315</v>
      </c>
      <c r="B118" s="33">
        <v>16000</v>
      </c>
      <c r="C118" s="23" t="s">
        <v>218</v>
      </c>
      <c r="D118" s="23" t="s">
        <v>227</v>
      </c>
      <c r="E118" s="35">
        <v>10500</v>
      </c>
    </row>
    <row r="119" spans="1:5" ht="12.75" customHeight="1">
      <c r="A119" s="33">
        <v>2411</v>
      </c>
      <c r="B119" s="33">
        <v>16000</v>
      </c>
      <c r="C119" s="23" t="s">
        <v>219</v>
      </c>
      <c r="D119" s="34" t="s">
        <v>227</v>
      </c>
      <c r="E119" s="35">
        <v>11500</v>
      </c>
    </row>
    <row r="120" spans="1:5" ht="12.75" customHeight="1">
      <c r="A120" s="33">
        <v>3231</v>
      </c>
      <c r="B120" s="33">
        <v>16000</v>
      </c>
      <c r="C120" s="23" t="s">
        <v>198</v>
      </c>
      <c r="D120" s="23" t="s">
        <v>227</v>
      </c>
      <c r="E120" s="35">
        <v>105000</v>
      </c>
    </row>
    <row r="121" spans="1:5" ht="12.75" customHeight="1">
      <c r="A121" s="33">
        <v>3261</v>
      </c>
      <c r="B121" s="33">
        <v>16000</v>
      </c>
      <c r="C121" s="23" t="s">
        <v>189</v>
      </c>
      <c r="D121" s="23" t="s">
        <v>227</v>
      </c>
      <c r="E121" s="35">
        <v>310000</v>
      </c>
    </row>
    <row r="122" spans="1:5" ht="12.75" customHeight="1">
      <c r="A122" s="33" t="s">
        <v>199</v>
      </c>
      <c r="B122" s="33">
        <v>16000</v>
      </c>
      <c r="C122" s="23" t="s">
        <v>200</v>
      </c>
      <c r="D122" s="23" t="s">
        <v>227</v>
      </c>
      <c r="E122" s="35">
        <v>52500</v>
      </c>
    </row>
    <row r="123" spans="1:5" ht="12.75" customHeight="1">
      <c r="A123" s="33" t="s">
        <v>201</v>
      </c>
      <c r="B123" s="33">
        <v>16000</v>
      </c>
      <c r="C123" s="23" t="s">
        <v>202</v>
      </c>
      <c r="D123" s="23" t="s">
        <v>227</v>
      </c>
      <c r="E123" s="35">
        <v>30500</v>
      </c>
    </row>
    <row r="124" spans="1:5" ht="12.75" customHeight="1">
      <c r="A124" s="33" t="s">
        <v>203</v>
      </c>
      <c r="B124" s="33">
        <v>16000</v>
      </c>
      <c r="C124" s="23" t="s">
        <v>204</v>
      </c>
      <c r="D124" s="23" t="s">
        <v>227</v>
      </c>
      <c r="E124" s="35">
        <v>75000</v>
      </c>
    </row>
    <row r="125" spans="1:5" ht="12.75" customHeight="1">
      <c r="A125" s="33" t="s">
        <v>228</v>
      </c>
      <c r="B125" s="33">
        <v>16000</v>
      </c>
      <c r="C125" s="23" t="s">
        <v>205</v>
      </c>
      <c r="D125" s="23" t="s">
        <v>227</v>
      </c>
      <c r="E125" s="35">
        <v>22500</v>
      </c>
    </row>
    <row r="126" spans="1:5" ht="12.75" customHeight="1">
      <c r="A126" s="33" t="s">
        <v>206</v>
      </c>
      <c r="B126" s="33">
        <v>16000</v>
      </c>
      <c r="C126" s="23" t="s">
        <v>207</v>
      </c>
      <c r="D126" s="23" t="s">
        <v>227</v>
      </c>
      <c r="E126" s="35">
        <v>22500</v>
      </c>
    </row>
    <row r="127" spans="1:5" ht="12.75" customHeight="1">
      <c r="A127" s="33" t="s">
        <v>223</v>
      </c>
      <c r="B127" s="33">
        <v>16000</v>
      </c>
      <c r="C127" s="23" t="s">
        <v>208</v>
      </c>
      <c r="D127" s="23" t="s">
        <v>227</v>
      </c>
      <c r="E127" s="35">
        <v>63000</v>
      </c>
    </row>
    <row r="128" spans="1:5" ht="12.75" customHeight="1">
      <c r="A128" s="33" t="s">
        <v>209</v>
      </c>
      <c r="B128" s="33">
        <v>16000</v>
      </c>
      <c r="C128" s="23" t="s">
        <v>210</v>
      </c>
      <c r="D128" s="23" t="s">
        <v>227</v>
      </c>
      <c r="E128" s="35">
        <v>17500</v>
      </c>
    </row>
    <row r="129" spans="1:5" ht="12.75" customHeight="1">
      <c r="A129" s="33" t="s">
        <v>211</v>
      </c>
      <c r="B129" s="33">
        <v>16000</v>
      </c>
      <c r="C129" s="23" t="s">
        <v>212</v>
      </c>
      <c r="D129" s="23" t="s">
        <v>227</v>
      </c>
      <c r="E129" s="35">
        <v>12500</v>
      </c>
    </row>
    <row r="130" spans="1:5" ht="12.75" customHeight="1">
      <c r="A130" s="33" t="s">
        <v>173</v>
      </c>
      <c r="B130" s="33">
        <v>16000</v>
      </c>
      <c r="C130" s="23" t="s">
        <v>174</v>
      </c>
      <c r="D130" s="23" t="s">
        <v>227</v>
      </c>
      <c r="E130" s="35">
        <v>200000</v>
      </c>
    </row>
    <row r="131" spans="1:5" ht="12.75" customHeight="1">
      <c r="A131" s="33" t="s">
        <v>181</v>
      </c>
      <c r="B131" s="33">
        <v>16000</v>
      </c>
      <c r="C131" s="23" t="s">
        <v>182</v>
      </c>
      <c r="D131" s="23" t="s">
        <v>227</v>
      </c>
      <c r="E131" s="35">
        <v>380000</v>
      </c>
    </row>
    <row r="132" spans="1:5" ht="12.75" customHeight="1">
      <c r="A132" s="33" t="s">
        <v>190</v>
      </c>
      <c r="B132" s="33">
        <v>16000</v>
      </c>
      <c r="C132" s="23" t="s">
        <v>191</v>
      </c>
      <c r="D132" s="23" t="s">
        <v>227</v>
      </c>
      <c r="E132" s="35">
        <v>16500</v>
      </c>
    </row>
    <row r="133" spans="1:5" ht="12.75" customHeight="1">
      <c r="A133" s="33">
        <v>9311</v>
      </c>
      <c r="B133" s="33">
        <v>16000</v>
      </c>
      <c r="C133" s="23" t="s">
        <v>183</v>
      </c>
      <c r="D133" s="23" t="s">
        <v>227</v>
      </c>
      <c r="E133" s="35">
        <v>210000</v>
      </c>
    </row>
    <row r="134" spans="1:5" ht="12.75" customHeight="1">
      <c r="A134" s="33" t="s">
        <v>229</v>
      </c>
      <c r="B134" s="33">
        <v>16008</v>
      </c>
      <c r="C134" s="23" t="s">
        <v>230</v>
      </c>
      <c r="D134" s="23" t="s">
        <v>231</v>
      </c>
      <c r="E134" s="4">
        <v>32000</v>
      </c>
    </row>
    <row r="135" spans="1:5" ht="12.75" customHeight="1">
      <c r="A135" s="33" t="s">
        <v>229</v>
      </c>
      <c r="B135" s="33">
        <v>16103</v>
      </c>
      <c r="C135" s="23" t="s">
        <v>230</v>
      </c>
      <c r="D135" s="23" t="s">
        <v>232</v>
      </c>
      <c r="E135" s="4">
        <v>25000</v>
      </c>
    </row>
    <row r="136" spans="1:5" ht="12.75" customHeight="1">
      <c r="A136" s="33" t="s">
        <v>229</v>
      </c>
      <c r="B136" s="33">
        <v>16104</v>
      </c>
      <c r="C136" s="23" t="s">
        <v>230</v>
      </c>
      <c r="D136" s="23" t="s">
        <v>233</v>
      </c>
      <c r="E136" s="4">
        <v>10000</v>
      </c>
    </row>
    <row r="137" spans="1:5" ht="12.75" customHeight="1">
      <c r="A137" s="33" t="s">
        <v>234</v>
      </c>
      <c r="B137" s="33">
        <v>16105</v>
      </c>
      <c r="C137" s="23" t="s">
        <v>235</v>
      </c>
      <c r="D137" s="23" t="s">
        <v>236</v>
      </c>
      <c r="E137" s="4">
        <v>3000</v>
      </c>
    </row>
    <row r="138" spans="1:5" ht="12.75" customHeight="1">
      <c r="A138" s="33" t="s">
        <v>184</v>
      </c>
      <c r="B138" s="33">
        <v>16200</v>
      </c>
      <c r="C138" s="23" t="s">
        <v>224</v>
      </c>
      <c r="D138" s="23" t="s">
        <v>237</v>
      </c>
      <c r="E138" s="4">
        <v>1500</v>
      </c>
    </row>
    <row r="139" spans="1:5" ht="12.75" customHeight="1">
      <c r="A139" s="33" t="s">
        <v>177</v>
      </c>
      <c r="B139" s="33">
        <v>16200</v>
      </c>
      <c r="C139" s="23" t="s">
        <v>178</v>
      </c>
      <c r="D139" s="23" t="s">
        <v>237</v>
      </c>
      <c r="E139" s="4">
        <v>1000</v>
      </c>
    </row>
    <row r="140" spans="1:5" ht="12.75" customHeight="1">
      <c r="A140" s="33">
        <v>2311</v>
      </c>
      <c r="B140" s="33">
        <v>16200</v>
      </c>
      <c r="C140" s="23" t="s">
        <v>180</v>
      </c>
      <c r="D140" s="23" t="s">
        <v>237</v>
      </c>
      <c r="E140" s="4">
        <v>500</v>
      </c>
    </row>
    <row r="141" spans="1:5" ht="12.75" customHeight="1">
      <c r="A141" s="33" t="s">
        <v>173</v>
      </c>
      <c r="B141" s="33">
        <v>16200</v>
      </c>
      <c r="C141" s="23" t="s">
        <v>174</v>
      </c>
      <c r="D141" s="23" t="s">
        <v>237</v>
      </c>
      <c r="E141" s="4">
        <v>500</v>
      </c>
    </row>
    <row r="142" spans="1:5" ht="12.75" customHeight="1">
      <c r="A142" s="33" t="s">
        <v>181</v>
      </c>
      <c r="B142" s="33">
        <v>16200</v>
      </c>
      <c r="C142" s="23" t="s">
        <v>182</v>
      </c>
      <c r="D142" s="23" t="s">
        <v>237</v>
      </c>
      <c r="E142" s="4">
        <v>2500</v>
      </c>
    </row>
    <row r="143" spans="1:5" ht="12.75" customHeight="1">
      <c r="A143" s="33">
        <v>9311</v>
      </c>
      <c r="B143" s="33">
        <v>16200</v>
      </c>
      <c r="C143" s="23" t="s">
        <v>183</v>
      </c>
      <c r="D143" s="23" t="s">
        <v>237</v>
      </c>
      <c r="E143" s="4">
        <v>1000</v>
      </c>
    </row>
    <row r="144" spans="1:5" ht="12.75" customHeight="1">
      <c r="A144" s="33" t="s">
        <v>229</v>
      </c>
      <c r="B144" s="33">
        <v>16202</v>
      </c>
      <c r="C144" s="23" t="s">
        <v>230</v>
      </c>
      <c r="D144" s="23" t="s">
        <v>238</v>
      </c>
      <c r="E144" s="4">
        <v>30000</v>
      </c>
    </row>
    <row r="145" spans="1:5" ht="12.75" customHeight="1">
      <c r="A145" s="33" t="s">
        <v>229</v>
      </c>
      <c r="B145" s="33">
        <v>16204</v>
      </c>
      <c r="C145" s="23" t="s">
        <v>230</v>
      </c>
      <c r="D145" s="23" t="s">
        <v>239</v>
      </c>
      <c r="E145" s="4">
        <v>45000</v>
      </c>
    </row>
    <row r="146" spans="1:5" ht="12" customHeight="1">
      <c r="A146" s="33" t="s">
        <v>229</v>
      </c>
      <c r="B146" s="33">
        <v>16205</v>
      </c>
      <c r="C146" s="23" t="s">
        <v>230</v>
      </c>
      <c r="D146" s="23" t="s">
        <v>240</v>
      </c>
      <c r="E146" s="4">
        <v>85000</v>
      </c>
    </row>
    <row r="147" spans="1:5" ht="18.75" customHeight="1">
      <c r="A147" s="72" t="s">
        <v>43</v>
      </c>
      <c r="B147" s="72"/>
      <c r="C147" s="72"/>
      <c r="D147" s="72"/>
      <c r="E147" s="7">
        <f>SUM(E8:E146)</f>
        <v>14957300</v>
      </c>
    </row>
    <row r="148" spans="1:5" ht="21" customHeight="1">
      <c r="A148" s="36"/>
      <c r="B148" s="36"/>
      <c r="C148" s="78" t="s">
        <v>241</v>
      </c>
      <c r="D148" s="78"/>
      <c r="E148" s="2"/>
    </row>
    <row r="149" spans="1:5" ht="12.75" customHeight="1">
      <c r="A149" s="33" t="s">
        <v>203</v>
      </c>
      <c r="B149" s="33">
        <v>20200</v>
      </c>
      <c r="C149" s="23" t="s">
        <v>204</v>
      </c>
      <c r="D149" s="23" t="s">
        <v>242</v>
      </c>
      <c r="E149" s="4">
        <v>44000</v>
      </c>
    </row>
    <row r="150" spans="1:5" ht="12.75" customHeight="1">
      <c r="A150" s="33">
        <v>4321</v>
      </c>
      <c r="B150" s="33">
        <v>20200</v>
      </c>
      <c r="C150" s="23" t="s">
        <v>210</v>
      </c>
      <c r="D150" s="23" t="s">
        <v>242</v>
      </c>
      <c r="E150" s="4">
        <v>9000</v>
      </c>
    </row>
    <row r="151" spans="1:5" ht="12.75" customHeight="1">
      <c r="A151" s="33" t="s">
        <v>173</v>
      </c>
      <c r="B151" s="33">
        <v>20200</v>
      </c>
      <c r="C151" s="23" t="s">
        <v>243</v>
      </c>
      <c r="D151" s="23" t="s">
        <v>242</v>
      </c>
      <c r="E151" s="4">
        <v>2500</v>
      </c>
    </row>
    <row r="152" spans="1:5" ht="12.75" customHeight="1">
      <c r="A152" s="33">
        <v>3381</v>
      </c>
      <c r="B152" s="33">
        <v>20300</v>
      </c>
      <c r="C152" s="23" t="s">
        <v>207</v>
      </c>
      <c r="D152" s="23" t="s">
        <v>244</v>
      </c>
      <c r="E152" s="4">
        <v>30000</v>
      </c>
    </row>
    <row r="153" spans="1:5" ht="12.75" customHeight="1">
      <c r="A153" s="33">
        <v>2311</v>
      </c>
      <c r="B153" s="33">
        <v>20500</v>
      </c>
      <c r="C153" s="23" t="s">
        <v>180</v>
      </c>
      <c r="D153" s="23" t="s">
        <v>245</v>
      </c>
      <c r="E153" s="4">
        <v>5000</v>
      </c>
    </row>
    <row r="154" spans="1:5" ht="12.75" customHeight="1">
      <c r="A154" s="33">
        <v>3341</v>
      </c>
      <c r="B154" s="33">
        <v>20500</v>
      </c>
      <c r="C154" s="23" t="s">
        <v>204</v>
      </c>
      <c r="D154" s="23" t="s">
        <v>245</v>
      </c>
      <c r="E154" s="4">
        <v>20000</v>
      </c>
    </row>
    <row r="155" spans="1:5" ht="12.75" customHeight="1">
      <c r="A155" s="33">
        <v>3381</v>
      </c>
      <c r="B155" s="33">
        <v>20500</v>
      </c>
      <c r="C155" s="23" t="s">
        <v>207</v>
      </c>
      <c r="D155" s="23" t="s">
        <v>245</v>
      </c>
      <c r="E155" s="4">
        <v>10000</v>
      </c>
    </row>
    <row r="156" spans="1:5" ht="12.75" customHeight="1">
      <c r="A156" s="33">
        <v>3411</v>
      </c>
      <c r="B156" s="33">
        <v>20500</v>
      </c>
      <c r="C156" s="23" t="s">
        <v>246</v>
      </c>
      <c r="D156" s="23" t="s">
        <v>245</v>
      </c>
      <c r="E156" s="4">
        <v>2000</v>
      </c>
    </row>
    <row r="157" spans="1:5" ht="12.75" customHeight="1">
      <c r="A157" s="33">
        <v>4191</v>
      </c>
      <c r="B157" s="33">
        <v>20500</v>
      </c>
      <c r="C157" s="23" t="s">
        <v>247</v>
      </c>
      <c r="D157" s="23" t="s">
        <v>245</v>
      </c>
      <c r="E157" s="4">
        <v>7000</v>
      </c>
    </row>
    <row r="158" spans="1:5" ht="12.75" customHeight="1">
      <c r="A158" s="33">
        <v>4314</v>
      </c>
      <c r="B158" s="33">
        <v>20500</v>
      </c>
      <c r="C158" s="23" t="s">
        <v>248</v>
      </c>
      <c r="D158" s="23" t="s">
        <v>245</v>
      </c>
      <c r="E158" s="4">
        <v>10000</v>
      </c>
    </row>
    <row r="159" spans="1:5" ht="12.75" customHeight="1">
      <c r="A159" s="33">
        <v>9201</v>
      </c>
      <c r="B159" s="33">
        <v>20300</v>
      </c>
      <c r="C159" s="23" t="s">
        <v>182</v>
      </c>
      <c r="D159" s="23" t="s">
        <v>245</v>
      </c>
      <c r="E159" s="4">
        <v>1000</v>
      </c>
    </row>
    <row r="160" spans="1:5" ht="12.75" customHeight="1">
      <c r="A160" s="37">
        <v>9201</v>
      </c>
      <c r="B160" s="37">
        <v>20600</v>
      </c>
      <c r="C160" s="28" t="s">
        <v>182</v>
      </c>
      <c r="D160" s="28" t="s">
        <v>249</v>
      </c>
      <c r="E160" s="45">
        <v>50000</v>
      </c>
    </row>
    <row r="161" spans="1:5" ht="12.75" customHeight="1">
      <c r="A161" s="38">
        <v>3421</v>
      </c>
      <c r="B161" s="38">
        <v>21200</v>
      </c>
      <c r="C161" s="39" t="s">
        <v>208</v>
      </c>
      <c r="D161" s="39" t="s">
        <v>250</v>
      </c>
      <c r="E161" s="2">
        <v>10000</v>
      </c>
    </row>
    <row r="162" spans="1:5" ht="12.75" customHeight="1">
      <c r="A162" s="33" t="s">
        <v>184</v>
      </c>
      <c r="B162" s="33">
        <v>21300</v>
      </c>
      <c r="C162" s="23" t="s">
        <v>185</v>
      </c>
      <c r="D162" s="23" t="s">
        <v>251</v>
      </c>
      <c r="E162" s="4">
        <v>5000</v>
      </c>
    </row>
    <row r="163" spans="1:5" ht="12.75" customHeight="1">
      <c r="A163" s="33">
        <v>2311</v>
      </c>
      <c r="B163" s="33">
        <v>21300</v>
      </c>
      <c r="C163" s="23" t="s">
        <v>180</v>
      </c>
      <c r="D163" s="23" t="s">
        <v>251</v>
      </c>
      <c r="E163" s="4">
        <v>2500</v>
      </c>
    </row>
    <row r="164" spans="1:5" ht="12.75" customHeight="1">
      <c r="A164" s="33">
        <v>2311</v>
      </c>
      <c r="B164" s="33">
        <v>21302</v>
      </c>
      <c r="C164" s="23" t="s">
        <v>180</v>
      </c>
      <c r="D164" s="23" t="s">
        <v>252</v>
      </c>
      <c r="E164" s="4">
        <v>3000</v>
      </c>
    </row>
    <row r="165" spans="1:5" ht="12.75" customHeight="1">
      <c r="A165" s="33">
        <v>3261</v>
      </c>
      <c r="B165" s="33">
        <v>21300</v>
      </c>
      <c r="C165" s="23" t="s">
        <v>189</v>
      </c>
      <c r="D165" s="23" t="s">
        <v>251</v>
      </c>
      <c r="E165" s="4">
        <v>3000</v>
      </c>
    </row>
    <row r="166" spans="1:5" ht="12.75" customHeight="1">
      <c r="A166" s="33">
        <v>3371</v>
      </c>
      <c r="B166" s="33">
        <v>21300</v>
      </c>
      <c r="C166" s="23" t="s">
        <v>205</v>
      </c>
      <c r="D166" s="23" t="s">
        <v>251</v>
      </c>
      <c r="E166" s="4">
        <v>1000</v>
      </c>
    </row>
    <row r="167" spans="1:5" ht="12.75" customHeight="1">
      <c r="A167" s="33">
        <v>9201</v>
      </c>
      <c r="B167" s="33">
        <v>21300</v>
      </c>
      <c r="C167" s="23" t="s">
        <v>182</v>
      </c>
      <c r="D167" s="23" t="s">
        <v>253</v>
      </c>
      <c r="E167" s="4">
        <v>15000</v>
      </c>
    </row>
    <row r="168" spans="1:5" ht="12.75" customHeight="1">
      <c r="A168" s="33">
        <v>9201</v>
      </c>
      <c r="B168" s="33">
        <v>21301</v>
      </c>
      <c r="C168" s="23" t="s">
        <v>182</v>
      </c>
      <c r="D168" s="23" t="s">
        <v>251</v>
      </c>
      <c r="E168" s="4">
        <v>18000</v>
      </c>
    </row>
    <row r="169" spans="1:5" ht="12.75" customHeight="1">
      <c r="A169" s="33">
        <v>9201</v>
      </c>
      <c r="B169" s="33">
        <v>21302</v>
      </c>
      <c r="C169" s="23" t="s">
        <v>182</v>
      </c>
      <c r="D169" s="23" t="s">
        <v>252</v>
      </c>
      <c r="E169" s="4">
        <v>3000</v>
      </c>
    </row>
    <row r="170" spans="1:5" ht="12.75" customHeight="1">
      <c r="A170" s="33">
        <v>3261</v>
      </c>
      <c r="B170" s="33">
        <v>21500</v>
      </c>
      <c r="C170" s="23" t="s">
        <v>189</v>
      </c>
      <c r="D170" s="23" t="s">
        <v>254</v>
      </c>
      <c r="E170" s="4">
        <v>2500</v>
      </c>
    </row>
    <row r="171" spans="1:5" ht="12.75" customHeight="1">
      <c r="A171" s="33">
        <v>9201</v>
      </c>
      <c r="B171" s="33">
        <v>21500</v>
      </c>
      <c r="C171" s="23" t="s">
        <v>182</v>
      </c>
      <c r="D171" s="23" t="s">
        <v>254</v>
      </c>
      <c r="E171" s="4">
        <v>5000</v>
      </c>
    </row>
    <row r="172" spans="1:5" ht="12.75" customHeight="1">
      <c r="A172" s="37">
        <v>9201</v>
      </c>
      <c r="B172" s="37">
        <v>21600</v>
      </c>
      <c r="C172" s="28" t="s">
        <v>182</v>
      </c>
      <c r="D172" s="28" t="s">
        <v>255</v>
      </c>
      <c r="E172" s="45">
        <v>65000</v>
      </c>
    </row>
    <row r="173" spans="1:5" ht="12.75" customHeight="1">
      <c r="A173" s="38">
        <v>9201</v>
      </c>
      <c r="B173" s="38">
        <v>22000</v>
      </c>
      <c r="C173" s="39" t="s">
        <v>182</v>
      </c>
      <c r="D173" s="39" t="s">
        <v>256</v>
      </c>
      <c r="E173" s="2">
        <v>40000</v>
      </c>
    </row>
    <row r="174" spans="1:5" ht="12.75" customHeight="1">
      <c r="A174" s="33">
        <v>3321</v>
      </c>
      <c r="B174" s="33">
        <v>22001</v>
      </c>
      <c r="C174" s="23" t="s">
        <v>200</v>
      </c>
      <c r="D174" s="23" t="s">
        <v>257</v>
      </c>
      <c r="E174" s="4">
        <v>10000</v>
      </c>
    </row>
    <row r="175" spans="1:5" ht="12.75" customHeight="1">
      <c r="A175" s="33" t="s">
        <v>203</v>
      </c>
      <c r="B175" s="33">
        <v>22001</v>
      </c>
      <c r="C175" s="23" t="s">
        <v>204</v>
      </c>
      <c r="D175" s="23" t="s">
        <v>257</v>
      </c>
      <c r="E175" s="4">
        <v>20000</v>
      </c>
    </row>
    <row r="176" spans="1:5" ht="12.75" customHeight="1">
      <c r="A176" s="33">
        <v>9201</v>
      </c>
      <c r="B176" s="33">
        <v>22001</v>
      </c>
      <c r="C176" s="23" t="s">
        <v>182</v>
      </c>
      <c r="D176" s="23" t="s">
        <v>257</v>
      </c>
      <c r="E176" s="4">
        <v>25000</v>
      </c>
    </row>
    <row r="177" spans="1:5" ht="12.75" customHeight="1">
      <c r="A177" s="33">
        <v>9201</v>
      </c>
      <c r="B177" s="33">
        <v>22002</v>
      </c>
      <c r="C177" s="23" t="s">
        <v>182</v>
      </c>
      <c r="D177" s="23" t="s">
        <v>258</v>
      </c>
      <c r="E177" s="4">
        <v>20500</v>
      </c>
    </row>
    <row r="178" spans="1:5" ht="12.75" customHeight="1">
      <c r="A178" s="38" t="s">
        <v>203</v>
      </c>
      <c r="B178" s="38">
        <v>22100</v>
      </c>
      <c r="C178" s="39" t="s">
        <v>204</v>
      </c>
      <c r="D178" s="39" t="s">
        <v>259</v>
      </c>
      <c r="E178" s="2">
        <v>2000</v>
      </c>
    </row>
    <row r="179" spans="1:5" ht="12.75" customHeight="1">
      <c r="A179" s="33">
        <v>3381</v>
      </c>
      <c r="B179" s="33">
        <v>22100</v>
      </c>
      <c r="C179" s="23" t="s">
        <v>207</v>
      </c>
      <c r="D179" s="23" t="s">
        <v>259</v>
      </c>
      <c r="E179" s="4">
        <v>10000</v>
      </c>
    </row>
    <row r="180" spans="1:5" ht="12.75" customHeight="1">
      <c r="A180" s="33">
        <v>3411</v>
      </c>
      <c r="B180" s="33">
        <v>22100</v>
      </c>
      <c r="C180" s="23" t="s">
        <v>246</v>
      </c>
      <c r="D180" s="23" t="s">
        <v>259</v>
      </c>
      <c r="E180" s="4">
        <v>1000</v>
      </c>
    </row>
    <row r="181" spans="1:5" ht="12.75" customHeight="1">
      <c r="A181" s="37">
        <v>9201</v>
      </c>
      <c r="B181" s="37">
        <v>22100</v>
      </c>
      <c r="C181" s="28" t="s">
        <v>182</v>
      </c>
      <c r="D181" s="28" t="s">
        <v>259</v>
      </c>
      <c r="E181" s="45">
        <v>5000</v>
      </c>
    </row>
    <row r="182" spans="1:5" ht="12.75" customHeight="1">
      <c r="A182" s="33" t="s">
        <v>184</v>
      </c>
      <c r="B182" s="33">
        <v>22104</v>
      </c>
      <c r="C182" s="23" t="s">
        <v>185</v>
      </c>
      <c r="D182" s="23" t="s">
        <v>261</v>
      </c>
      <c r="E182" s="4">
        <v>20000</v>
      </c>
    </row>
    <row r="183" spans="1:5" ht="12.75" customHeight="1">
      <c r="A183" s="33">
        <v>1351</v>
      </c>
      <c r="B183" s="33">
        <v>22104</v>
      </c>
      <c r="C183" s="23" t="s">
        <v>262</v>
      </c>
      <c r="D183" s="23" t="s">
        <v>261</v>
      </c>
      <c r="E183" s="4">
        <v>6000</v>
      </c>
    </row>
    <row r="184" spans="1:5" ht="12.75" customHeight="1">
      <c r="A184" s="33">
        <v>2311</v>
      </c>
      <c r="B184" s="33">
        <v>22104</v>
      </c>
      <c r="C184" s="23" t="s">
        <v>180</v>
      </c>
      <c r="D184" s="23" t="s">
        <v>261</v>
      </c>
      <c r="E184" s="4">
        <v>2000</v>
      </c>
    </row>
    <row r="185" spans="1:5" ht="12.75" customHeight="1">
      <c r="A185" s="33">
        <v>3231</v>
      </c>
      <c r="B185" s="33">
        <v>22104</v>
      </c>
      <c r="C185" s="23" t="s">
        <v>198</v>
      </c>
      <c r="D185" s="23" t="s">
        <v>261</v>
      </c>
      <c r="E185" s="4">
        <v>3000</v>
      </c>
    </row>
    <row r="186" spans="1:5" ht="12.75" customHeight="1">
      <c r="A186" s="33" t="s">
        <v>203</v>
      </c>
      <c r="B186" s="33">
        <v>22104</v>
      </c>
      <c r="C186" s="23" t="s">
        <v>204</v>
      </c>
      <c r="D186" s="23" t="s">
        <v>261</v>
      </c>
      <c r="E186" s="4">
        <v>2000</v>
      </c>
    </row>
    <row r="187" spans="1:5" ht="12.75" customHeight="1">
      <c r="A187" s="33">
        <v>3421</v>
      </c>
      <c r="B187" s="33">
        <v>22104</v>
      </c>
      <c r="C187" s="23" t="s">
        <v>208</v>
      </c>
      <c r="D187" s="23" t="s">
        <v>261</v>
      </c>
      <c r="E187" s="4">
        <v>2000</v>
      </c>
    </row>
    <row r="188" spans="1:5" ht="12.75" customHeight="1">
      <c r="A188" s="37">
        <v>9201</v>
      </c>
      <c r="B188" s="37">
        <v>22104</v>
      </c>
      <c r="C188" s="28" t="s">
        <v>182</v>
      </c>
      <c r="D188" s="28" t="s">
        <v>261</v>
      </c>
      <c r="E188" s="45">
        <v>5000</v>
      </c>
    </row>
    <row r="189" spans="1:5" ht="12.75" customHeight="1">
      <c r="A189" s="40">
        <v>1321</v>
      </c>
      <c r="B189" s="40">
        <v>22105</v>
      </c>
      <c r="C189" s="41" t="s">
        <v>224</v>
      </c>
      <c r="D189" s="41" t="s">
        <v>260</v>
      </c>
      <c r="E189" s="42">
        <v>2000</v>
      </c>
    </row>
    <row r="190" spans="1:5" ht="12.75" customHeight="1">
      <c r="A190" s="38">
        <v>3111</v>
      </c>
      <c r="B190" s="38">
        <v>22106</v>
      </c>
      <c r="C190" s="39" t="s">
        <v>265</v>
      </c>
      <c r="D190" s="39" t="s">
        <v>502</v>
      </c>
      <c r="E190" s="2">
        <v>15000</v>
      </c>
    </row>
    <row r="191" spans="1:5" ht="12.75" customHeight="1">
      <c r="A191" s="37">
        <v>9201</v>
      </c>
      <c r="B191" s="37">
        <v>22106</v>
      </c>
      <c r="C191" s="28" t="s">
        <v>182</v>
      </c>
      <c r="D191" s="28" t="s">
        <v>502</v>
      </c>
      <c r="E191" s="45">
        <v>15000</v>
      </c>
    </row>
    <row r="192" spans="1:5" ht="12.75" customHeight="1">
      <c r="A192" s="33" t="s">
        <v>184</v>
      </c>
      <c r="B192" s="33">
        <v>22199</v>
      </c>
      <c r="C192" s="23" t="s">
        <v>185</v>
      </c>
      <c r="D192" s="23" t="s">
        <v>263</v>
      </c>
      <c r="E192" s="4">
        <v>10000</v>
      </c>
    </row>
    <row r="193" spans="1:5" ht="12.75" customHeight="1">
      <c r="A193" s="33">
        <v>1351</v>
      </c>
      <c r="B193" s="33">
        <v>22199</v>
      </c>
      <c r="C193" s="23" t="s">
        <v>262</v>
      </c>
      <c r="D193" s="23" t="s">
        <v>263</v>
      </c>
      <c r="E193" s="4">
        <v>10000</v>
      </c>
    </row>
    <row r="194" spans="1:5" ht="12.75" customHeight="1">
      <c r="A194" s="33">
        <v>1511</v>
      </c>
      <c r="B194" s="33">
        <v>22199</v>
      </c>
      <c r="C194" s="23" t="s">
        <v>178</v>
      </c>
      <c r="D194" s="23" t="s">
        <v>263</v>
      </c>
      <c r="E194" s="4">
        <v>4000</v>
      </c>
    </row>
    <row r="195" spans="1:5" ht="12.75" customHeight="1">
      <c r="A195" s="33">
        <v>1711</v>
      </c>
      <c r="B195" s="33">
        <v>22199</v>
      </c>
      <c r="C195" s="23" t="s">
        <v>264</v>
      </c>
      <c r="D195" s="23" t="s">
        <v>263</v>
      </c>
      <c r="E195" s="4">
        <v>5000</v>
      </c>
    </row>
    <row r="196" spans="1:5" ht="12.75" customHeight="1">
      <c r="A196" s="33">
        <v>1721</v>
      </c>
      <c r="B196" s="33">
        <v>22199</v>
      </c>
      <c r="C196" s="23" t="s">
        <v>215</v>
      </c>
      <c r="D196" s="23" t="s">
        <v>263</v>
      </c>
      <c r="E196" s="4">
        <v>12000</v>
      </c>
    </row>
    <row r="197" spans="1:5" ht="12.75" customHeight="1">
      <c r="A197" s="33">
        <v>1731</v>
      </c>
      <c r="B197" s="33">
        <v>22199</v>
      </c>
      <c r="C197" s="23" t="s">
        <v>217</v>
      </c>
      <c r="D197" s="23" t="s">
        <v>263</v>
      </c>
      <c r="E197" s="4">
        <v>2000</v>
      </c>
    </row>
    <row r="198" spans="1:5" ht="12.75" customHeight="1">
      <c r="A198" s="33">
        <v>2311</v>
      </c>
      <c r="B198" s="33">
        <v>22199</v>
      </c>
      <c r="C198" s="23" t="s">
        <v>180</v>
      </c>
      <c r="D198" s="23" t="s">
        <v>263</v>
      </c>
      <c r="E198" s="4">
        <v>15000</v>
      </c>
    </row>
    <row r="199" spans="1:5" ht="12.75" customHeight="1">
      <c r="A199" s="37">
        <v>2411</v>
      </c>
      <c r="B199" s="37">
        <v>22199</v>
      </c>
      <c r="C199" s="28" t="s">
        <v>219</v>
      </c>
      <c r="D199" s="28" t="s">
        <v>263</v>
      </c>
      <c r="E199" s="45">
        <v>40000</v>
      </c>
    </row>
    <row r="200" spans="1:5" ht="12.75" customHeight="1">
      <c r="A200" s="38">
        <v>3111</v>
      </c>
      <c r="B200" s="38">
        <v>22199</v>
      </c>
      <c r="C200" s="39" t="s">
        <v>265</v>
      </c>
      <c r="D200" s="39" t="s">
        <v>263</v>
      </c>
      <c r="E200" s="2">
        <v>10000</v>
      </c>
    </row>
    <row r="201" spans="1:5" ht="12.75" customHeight="1">
      <c r="A201" s="33">
        <v>3231</v>
      </c>
      <c r="B201" s="33">
        <v>22199</v>
      </c>
      <c r="C201" s="23" t="s">
        <v>198</v>
      </c>
      <c r="D201" s="23" t="s">
        <v>263</v>
      </c>
      <c r="E201" s="4">
        <v>1000</v>
      </c>
    </row>
    <row r="202" spans="1:5" ht="12.75" customHeight="1">
      <c r="A202" s="33">
        <v>3261</v>
      </c>
      <c r="B202" s="33">
        <v>22199</v>
      </c>
      <c r="C202" s="23" t="s">
        <v>189</v>
      </c>
      <c r="D202" s="23" t="s">
        <v>263</v>
      </c>
      <c r="E202" s="4">
        <v>15000</v>
      </c>
    </row>
    <row r="203" spans="1:5" ht="12.75" customHeight="1">
      <c r="A203" s="33">
        <v>3321</v>
      </c>
      <c r="B203" s="33">
        <v>22199</v>
      </c>
      <c r="C203" s="23" t="s">
        <v>200</v>
      </c>
      <c r="D203" s="23" t="s">
        <v>263</v>
      </c>
      <c r="E203" s="4">
        <v>3000</v>
      </c>
    </row>
    <row r="204" spans="1:5" ht="12.75" customHeight="1">
      <c r="A204" s="33">
        <v>3322</v>
      </c>
      <c r="B204" s="33">
        <v>22199</v>
      </c>
      <c r="C204" s="23" t="s">
        <v>202</v>
      </c>
      <c r="D204" s="23" t="s">
        <v>263</v>
      </c>
      <c r="E204" s="4">
        <v>2000</v>
      </c>
    </row>
    <row r="205" spans="1:5" ht="12.75" customHeight="1">
      <c r="A205" s="33" t="s">
        <v>203</v>
      </c>
      <c r="B205" s="33">
        <v>22199</v>
      </c>
      <c r="C205" s="23" t="s">
        <v>204</v>
      </c>
      <c r="D205" s="23" t="s">
        <v>263</v>
      </c>
      <c r="E205" s="4">
        <v>3000</v>
      </c>
    </row>
    <row r="206" spans="1:5" ht="12.75" customHeight="1">
      <c r="A206" s="33">
        <v>3371</v>
      </c>
      <c r="B206" s="33">
        <v>22199</v>
      </c>
      <c r="C206" s="23" t="s">
        <v>205</v>
      </c>
      <c r="D206" s="23" t="s">
        <v>263</v>
      </c>
      <c r="E206" s="4">
        <v>10000</v>
      </c>
    </row>
    <row r="207" spans="1:5" ht="12.75" customHeight="1">
      <c r="A207" s="33">
        <v>3381</v>
      </c>
      <c r="B207" s="33">
        <v>22199</v>
      </c>
      <c r="C207" s="23" t="s">
        <v>207</v>
      </c>
      <c r="D207" s="23" t="s">
        <v>263</v>
      </c>
      <c r="E207" s="4">
        <v>5000</v>
      </c>
    </row>
    <row r="208" spans="1:5" ht="12.75" customHeight="1">
      <c r="A208" s="33">
        <v>3411</v>
      </c>
      <c r="B208" s="33">
        <v>22199</v>
      </c>
      <c r="C208" s="23" t="s">
        <v>246</v>
      </c>
      <c r="D208" s="23" t="s">
        <v>263</v>
      </c>
      <c r="E208" s="4">
        <v>3000</v>
      </c>
    </row>
    <row r="209" spans="1:5" ht="12.75" customHeight="1">
      <c r="A209" s="33">
        <v>3421</v>
      </c>
      <c r="B209" s="33">
        <v>22199</v>
      </c>
      <c r="C209" s="23" t="s">
        <v>208</v>
      </c>
      <c r="D209" s="23" t="s">
        <v>263</v>
      </c>
      <c r="E209" s="4">
        <v>2000</v>
      </c>
    </row>
    <row r="210" spans="1:5" ht="12.75" customHeight="1">
      <c r="A210" s="33">
        <v>4191</v>
      </c>
      <c r="B210" s="33">
        <v>22199</v>
      </c>
      <c r="C210" s="23" t="s">
        <v>247</v>
      </c>
      <c r="D210" s="23" t="s">
        <v>263</v>
      </c>
      <c r="E210" s="4">
        <v>10000</v>
      </c>
    </row>
    <row r="211" spans="1:5" ht="12.75" customHeight="1">
      <c r="A211" s="33">
        <v>4314</v>
      </c>
      <c r="B211" s="33">
        <v>22199</v>
      </c>
      <c r="C211" s="23" t="s">
        <v>248</v>
      </c>
      <c r="D211" s="23" t="s">
        <v>263</v>
      </c>
      <c r="E211" s="4">
        <v>8000</v>
      </c>
    </row>
    <row r="212" spans="1:5" ht="12.75" customHeight="1">
      <c r="A212" s="33">
        <v>4321</v>
      </c>
      <c r="B212" s="33">
        <v>22199</v>
      </c>
      <c r="C212" s="23" t="s">
        <v>210</v>
      </c>
      <c r="D212" s="23" t="s">
        <v>263</v>
      </c>
      <c r="E212" s="4">
        <v>8000</v>
      </c>
    </row>
    <row r="213" spans="1:5" ht="12.75" customHeight="1">
      <c r="A213" s="33">
        <v>4931</v>
      </c>
      <c r="B213" s="33">
        <v>22199</v>
      </c>
      <c r="C213" s="23" t="s">
        <v>212</v>
      </c>
      <c r="D213" s="23" t="s">
        <v>263</v>
      </c>
      <c r="E213" s="4">
        <v>3000</v>
      </c>
    </row>
    <row r="214" spans="1:5" ht="12.75" customHeight="1">
      <c r="A214" s="33">
        <v>9121</v>
      </c>
      <c r="B214" s="33">
        <v>22199</v>
      </c>
      <c r="C214" s="23" t="s">
        <v>174</v>
      </c>
      <c r="D214" s="23" t="s">
        <v>263</v>
      </c>
      <c r="E214" s="4">
        <v>3000</v>
      </c>
    </row>
    <row r="215" spans="1:5" ht="12.75" customHeight="1">
      <c r="A215" s="33">
        <v>9201</v>
      </c>
      <c r="B215" s="33">
        <v>22199</v>
      </c>
      <c r="C215" s="23" t="s">
        <v>182</v>
      </c>
      <c r="D215" s="23" t="s">
        <v>266</v>
      </c>
      <c r="E215" s="4">
        <v>80000</v>
      </c>
    </row>
    <row r="216" spans="1:5" ht="12.75" customHeight="1">
      <c r="A216" s="33">
        <v>9231</v>
      </c>
      <c r="B216" s="33">
        <v>22199</v>
      </c>
      <c r="C216" s="23" t="s">
        <v>191</v>
      </c>
      <c r="D216" s="23" t="s">
        <v>263</v>
      </c>
      <c r="E216" s="4">
        <v>6000</v>
      </c>
    </row>
    <row r="217" spans="1:5" ht="12.75" customHeight="1">
      <c r="A217" s="40">
        <v>9201</v>
      </c>
      <c r="B217" s="40">
        <v>22200</v>
      </c>
      <c r="C217" s="41" t="s">
        <v>182</v>
      </c>
      <c r="D217" s="41" t="s">
        <v>267</v>
      </c>
      <c r="E217" s="42">
        <v>175000</v>
      </c>
    </row>
    <row r="218" spans="1:5" ht="12.75" customHeight="1">
      <c r="A218" s="40">
        <v>9201</v>
      </c>
      <c r="B218" s="40">
        <v>22201</v>
      </c>
      <c r="C218" s="41" t="s">
        <v>182</v>
      </c>
      <c r="D218" s="41" t="s">
        <v>268</v>
      </c>
      <c r="E218" s="42">
        <v>30000</v>
      </c>
    </row>
    <row r="219" spans="1:5" ht="12.75" customHeight="1">
      <c r="A219" s="33">
        <v>1721</v>
      </c>
      <c r="B219" s="33">
        <v>22300</v>
      </c>
      <c r="C219" s="23" t="s">
        <v>215</v>
      </c>
      <c r="D219" s="23" t="s">
        <v>269</v>
      </c>
      <c r="E219" s="4">
        <v>500</v>
      </c>
    </row>
    <row r="220" spans="1:5" ht="12.75" customHeight="1">
      <c r="A220" s="33">
        <v>2311</v>
      </c>
      <c r="B220" s="33">
        <v>22300</v>
      </c>
      <c r="C220" s="23" t="s">
        <v>180</v>
      </c>
      <c r="D220" s="23" t="s">
        <v>269</v>
      </c>
      <c r="E220" s="4">
        <v>6000</v>
      </c>
    </row>
    <row r="221" spans="1:5" ht="12.75" customHeight="1">
      <c r="A221" s="33">
        <v>2312</v>
      </c>
      <c r="B221" s="33">
        <v>22300</v>
      </c>
      <c r="C221" s="23" t="s">
        <v>270</v>
      </c>
      <c r="D221" s="23" t="s">
        <v>269</v>
      </c>
      <c r="E221" s="4">
        <v>2000</v>
      </c>
    </row>
    <row r="222" spans="1:5" ht="12.75" customHeight="1">
      <c r="A222" s="33">
        <v>2313</v>
      </c>
      <c r="B222" s="33">
        <v>22300</v>
      </c>
      <c r="C222" s="23" t="s">
        <v>271</v>
      </c>
      <c r="D222" s="23" t="s">
        <v>269</v>
      </c>
      <c r="E222" s="4">
        <v>2000</v>
      </c>
    </row>
    <row r="223" spans="1:5" ht="12.75" customHeight="1">
      <c r="A223" s="33">
        <v>2314</v>
      </c>
      <c r="B223" s="33">
        <v>22300</v>
      </c>
      <c r="C223" s="23" t="s">
        <v>272</v>
      </c>
      <c r="D223" s="23" t="s">
        <v>269</v>
      </c>
      <c r="E223" s="4">
        <v>2000</v>
      </c>
    </row>
    <row r="224" spans="1:5" ht="12.75" customHeight="1">
      <c r="A224" s="33">
        <v>2315</v>
      </c>
      <c r="B224" s="33">
        <v>22300</v>
      </c>
      <c r="C224" s="23" t="s">
        <v>218</v>
      </c>
      <c r="D224" s="23" t="s">
        <v>269</v>
      </c>
      <c r="E224" s="4">
        <v>49500</v>
      </c>
    </row>
    <row r="225" spans="1:5" ht="12.75" customHeight="1">
      <c r="A225" s="33">
        <v>3261</v>
      </c>
      <c r="B225" s="33">
        <v>22300</v>
      </c>
      <c r="C225" s="23" t="s">
        <v>189</v>
      </c>
      <c r="D225" s="23" t="s">
        <v>269</v>
      </c>
      <c r="E225" s="4">
        <v>4000</v>
      </c>
    </row>
    <row r="226" spans="1:5" ht="12.75" customHeight="1">
      <c r="A226" s="33" t="s">
        <v>203</v>
      </c>
      <c r="B226" s="33">
        <v>22300</v>
      </c>
      <c r="C226" s="23" t="s">
        <v>204</v>
      </c>
      <c r="D226" s="23" t="s">
        <v>269</v>
      </c>
      <c r="E226" s="4">
        <v>6000</v>
      </c>
    </row>
    <row r="227" spans="1:5" ht="12.75" customHeight="1">
      <c r="A227" s="33">
        <v>3371</v>
      </c>
      <c r="B227" s="33">
        <v>22300</v>
      </c>
      <c r="C227" s="23" t="s">
        <v>205</v>
      </c>
      <c r="D227" s="23" t="s">
        <v>269</v>
      </c>
      <c r="E227" s="4">
        <v>3000</v>
      </c>
    </row>
    <row r="228" spans="1:5" ht="12.75" customHeight="1">
      <c r="A228" s="33">
        <v>3381</v>
      </c>
      <c r="B228" s="33">
        <v>22300</v>
      </c>
      <c r="C228" s="23" t="s">
        <v>207</v>
      </c>
      <c r="D228" s="23" t="s">
        <v>269</v>
      </c>
      <c r="E228" s="4">
        <v>5000</v>
      </c>
    </row>
    <row r="229" spans="1:5" ht="12.75" customHeight="1">
      <c r="A229" s="33">
        <v>3411</v>
      </c>
      <c r="B229" s="33">
        <v>22300</v>
      </c>
      <c r="C229" s="23" t="s">
        <v>246</v>
      </c>
      <c r="D229" s="23" t="s">
        <v>269</v>
      </c>
      <c r="E229" s="4">
        <v>3000</v>
      </c>
    </row>
    <row r="230" spans="1:5" ht="12.75" customHeight="1">
      <c r="A230" s="33">
        <v>4191</v>
      </c>
      <c r="B230" s="33">
        <v>22300</v>
      </c>
      <c r="C230" s="23" t="s">
        <v>247</v>
      </c>
      <c r="D230" s="23" t="s">
        <v>269</v>
      </c>
      <c r="E230" s="4">
        <v>500</v>
      </c>
    </row>
    <row r="231" spans="1:5" ht="12.75" customHeight="1">
      <c r="A231" s="33">
        <v>9201</v>
      </c>
      <c r="B231" s="33">
        <v>22300</v>
      </c>
      <c r="C231" s="23" t="s">
        <v>182</v>
      </c>
      <c r="D231" s="23" t="s">
        <v>269</v>
      </c>
      <c r="E231" s="4">
        <v>1000</v>
      </c>
    </row>
    <row r="232" spans="1:5" ht="12.75" customHeight="1">
      <c r="A232" s="38">
        <v>1351</v>
      </c>
      <c r="B232" s="38">
        <v>22400</v>
      </c>
      <c r="C232" s="39" t="s">
        <v>262</v>
      </c>
      <c r="D232" s="39" t="s">
        <v>273</v>
      </c>
      <c r="E232" s="2">
        <v>1500</v>
      </c>
    </row>
    <row r="233" spans="1:5" ht="12.75" customHeight="1">
      <c r="A233" s="33">
        <v>1721</v>
      </c>
      <c r="B233" s="33">
        <v>22400</v>
      </c>
      <c r="C233" s="23" t="s">
        <v>215</v>
      </c>
      <c r="D233" s="23" t="s">
        <v>273</v>
      </c>
      <c r="E233" s="4">
        <v>1000</v>
      </c>
    </row>
    <row r="234" spans="1:5" ht="12.75" customHeight="1">
      <c r="A234" s="33">
        <v>2311</v>
      </c>
      <c r="B234" s="33">
        <v>22400</v>
      </c>
      <c r="C234" s="23" t="s">
        <v>180</v>
      </c>
      <c r="D234" s="23" t="s">
        <v>273</v>
      </c>
      <c r="E234" s="4">
        <v>1000</v>
      </c>
    </row>
    <row r="235" spans="1:5" ht="12.75" customHeight="1">
      <c r="A235" s="33">
        <v>3261</v>
      </c>
      <c r="B235" s="33">
        <v>22400</v>
      </c>
      <c r="C235" s="23" t="s">
        <v>189</v>
      </c>
      <c r="D235" s="23" t="s">
        <v>273</v>
      </c>
      <c r="E235" s="4">
        <v>2000</v>
      </c>
    </row>
    <row r="236" spans="1:5" ht="12.75" customHeight="1">
      <c r="A236" s="33">
        <v>3321</v>
      </c>
      <c r="B236" s="33">
        <v>22400</v>
      </c>
      <c r="C236" s="23" t="s">
        <v>200</v>
      </c>
      <c r="D236" s="23" t="s">
        <v>273</v>
      </c>
      <c r="E236" s="4">
        <v>1000</v>
      </c>
    </row>
    <row r="237" spans="1:5" ht="12.75" customHeight="1">
      <c r="A237" s="33">
        <v>3341</v>
      </c>
      <c r="B237" s="33">
        <v>22400</v>
      </c>
      <c r="C237" s="23" t="s">
        <v>204</v>
      </c>
      <c r="D237" s="23" t="s">
        <v>273</v>
      </c>
      <c r="E237" s="4">
        <v>500</v>
      </c>
    </row>
    <row r="238" spans="1:5" ht="12.75" customHeight="1">
      <c r="A238" s="37">
        <v>9201</v>
      </c>
      <c r="B238" s="37">
        <v>22400</v>
      </c>
      <c r="C238" s="28" t="s">
        <v>182</v>
      </c>
      <c r="D238" s="28" t="s">
        <v>273</v>
      </c>
      <c r="E238" s="45">
        <v>60000</v>
      </c>
    </row>
    <row r="239" spans="1:5" ht="12.75" customHeight="1">
      <c r="A239" s="33">
        <v>9201</v>
      </c>
      <c r="B239" s="33">
        <v>22500</v>
      </c>
      <c r="C239" s="23" t="s">
        <v>182</v>
      </c>
      <c r="D239" s="23" t="s">
        <v>274</v>
      </c>
      <c r="E239" s="4">
        <v>3000</v>
      </c>
    </row>
    <row r="240" spans="1:5" ht="12.75" customHeight="1">
      <c r="A240" s="33">
        <v>1601</v>
      </c>
      <c r="B240" s="33">
        <v>22502</v>
      </c>
      <c r="C240" s="23" t="s">
        <v>275</v>
      </c>
      <c r="D240" s="23" t="s">
        <v>276</v>
      </c>
      <c r="E240" s="4">
        <v>30000</v>
      </c>
    </row>
    <row r="241" spans="1:5" ht="12.75" customHeight="1">
      <c r="A241" s="33">
        <v>1623</v>
      </c>
      <c r="B241" s="33">
        <v>22502</v>
      </c>
      <c r="C241" s="43" t="s">
        <v>277</v>
      </c>
      <c r="D241" s="23" t="s">
        <v>278</v>
      </c>
      <c r="E241" s="4">
        <v>980000</v>
      </c>
    </row>
    <row r="242" spans="1:5" ht="12.75" customHeight="1">
      <c r="A242" s="37">
        <v>1623</v>
      </c>
      <c r="B242" s="37">
        <v>22504</v>
      </c>
      <c r="C242" s="44" t="s">
        <v>277</v>
      </c>
      <c r="D242" s="28" t="s">
        <v>279</v>
      </c>
      <c r="E242" s="45">
        <v>1000</v>
      </c>
    </row>
    <row r="243" spans="1:5" ht="12.75" customHeight="1">
      <c r="A243" s="38">
        <v>1351</v>
      </c>
      <c r="B243" s="38">
        <v>22601</v>
      </c>
      <c r="C243" s="46" t="s">
        <v>262</v>
      </c>
      <c r="D243" s="39" t="s">
        <v>280</v>
      </c>
      <c r="E243" s="2">
        <v>2000</v>
      </c>
    </row>
    <row r="244" spans="1:5" ht="12.75" customHeight="1">
      <c r="A244" s="33">
        <v>2311</v>
      </c>
      <c r="B244" s="33">
        <v>22601</v>
      </c>
      <c r="C244" s="23" t="s">
        <v>180</v>
      </c>
      <c r="D244" s="23" t="s">
        <v>280</v>
      </c>
      <c r="E244" s="4">
        <v>1000</v>
      </c>
    </row>
    <row r="245" spans="1:5" ht="12.75" customHeight="1">
      <c r="A245" s="33">
        <v>2314</v>
      </c>
      <c r="B245" s="33">
        <v>22601</v>
      </c>
      <c r="C245" s="23" t="s">
        <v>272</v>
      </c>
      <c r="D245" s="23" t="s">
        <v>280</v>
      </c>
      <c r="E245" s="4">
        <v>1000</v>
      </c>
    </row>
    <row r="246" spans="1:5" ht="12.75" customHeight="1">
      <c r="A246" s="33" t="s">
        <v>203</v>
      </c>
      <c r="B246" s="33">
        <v>22601</v>
      </c>
      <c r="C246" s="23" t="s">
        <v>204</v>
      </c>
      <c r="D246" s="23" t="s">
        <v>280</v>
      </c>
      <c r="E246" s="4">
        <v>4000</v>
      </c>
    </row>
    <row r="247" spans="1:5" ht="12.75" customHeight="1">
      <c r="A247" s="33">
        <v>3371</v>
      </c>
      <c r="B247" s="33">
        <v>22601</v>
      </c>
      <c r="C247" s="23" t="s">
        <v>205</v>
      </c>
      <c r="D247" s="23" t="s">
        <v>280</v>
      </c>
      <c r="E247" s="4">
        <v>1000</v>
      </c>
    </row>
    <row r="248" spans="1:5" ht="12.75" customHeight="1">
      <c r="A248" s="33">
        <v>3381</v>
      </c>
      <c r="B248" s="33">
        <v>22601</v>
      </c>
      <c r="C248" s="23" t="s">
        <v>207</v>
      </c>
      <c r="D248" s="23" t="s">
        <v>280</v>
      </c>
      <c r="E248" s="4">
        <v>5000</v>
      </c>
    </row>
    <row r="249" spans="1:5" ht="12.75" customHeight="1">
      <c r="A249" s="33">
        <v>3411</v>
      </c>
      <c r="B249" s="33">
        <v>22601</v>
      </c>
      <c r="C249" s="23" t="s">
        <v>246</v>
      </c>
      <c r="D249" s="23" t="s">
        <v>280</v>
      </c>
      <c r="E249" s="4">
        <v>1000</v>
      </c>
    </row>
    <row r="250" spans="1:5" ht="12.75" customHeight="1">
      <c r="A250" s="33">
        <v>4191</v>
      </c>
      <c r="B250" s="33">
        <v>22601</v>
      </c>
      <c r="C250" s="23" t="s">
        <v>247</v>
      </c>
      <c r="D250" s="23" t="s">
        <v>280</v>
      </c>
      <c r="E250" s="4">
        <v>1000</v>
      </c>
    </row>
    <row r="251" spans="1:5" ht="12.75" customHeight="1">
      <c r="A251" s="33">
        <v>4314</v>
      </c>
      <c r="B251" s="33">
        <v>22601</v>
      </c>
      <c r="C251" s="23" t="s">
        <v>248</v>
      </c>
      <c r="D251" s="23" t="s">
        <v>280</v>
      </c>
      <c r="E251" s="4">
        <v>1000</v>
      </c>
    </row>
    <row r="252" spans="1:5" ht="12.75" customHeight="1">
      <c r="A252" s="33">
        <v>4321</v>
      </c>
      <c r="B252" s="33">
        <v>22601</v>
      </c>
      <c r="C252" s="23" t="s">
        <v>210</v>
      </c>
      <c r="D252" s="23" t="s">
        <v>280</v>
      </c>
      <c r="E252" s="4">
        <v>1000</v>
      </c>
    </row>
    <row r="253" spans="1:5" ht="12.75" customHeight="1">
      <c r="A253" s="37" t="s">
        <v>173</v>
      </c>
      <c r="B253" s="37">
        <v>22601</v>
      </c>
      <c r="C253" s="28" t="s">
        <v>174</v>
      </c>
      <c r="D253" s="28" t="s">
        <v>280</v>
      </c>
      <c r="E253" s="45">
        <v>20000</v>
      </c>
    </row>
    <row r="254" spans="1:5" ht="12.75" customHeight="1">
      <c r="A254" s="38" t="s">
        <v>177</v>
      </c>
      <c r="B254" s="38">
        <v>22602</v>
      </c>
      <c r="C254" s="39" t="s">
        <v>178</v>
      </c>
      <c r="D254" s="39" t="s">
        <v>281</v>
      </c>
      <c r="E254" s="2">
        <v>2000</v>
      </c>
    </row>
    <row r="255" spans="1:5" ht="12.75" customHeight="1">
      <c r="A255" s="33">
        <v>1721</v>
      </c>
      <c r="B255" s="33">
        <v>22602</v>
      </c>
      <c r="C255" s="23" t="s">
        <v>215</v>
      </c>
      <c r="D255" s="23" t="s">
        <v>281</v>
      </c>
      <c r="E255" s="4">
        <v>5000</v>
      </c>
    </row>
    <row r="256" spans="1:5" ht="12.75" customHeight="1">
      <c r="A256" s="33">
        <v>2311</v>
      </c>
      <c r="B256" s="33">
        <v>22602</v>
      </c>
      <c r="C256" s="23" t="s">
        <v>180</v>
      </c>
      <c r="D256" s="23" t="s">
        <v>281</v>
      </c>
      <c r="E256" s="4">
        <v>11000</v>
      </c>
    </row>
    <row r="257" spans="1:5" ht="12.75" customHeight="1">
      <c r="A257" s="33">
        <v>2312</v>
      </c>
      <c r="B257" s="33">
        <v>22602</v>
      </c>
      <c r="C257" s="23" t="s">
        <v>270</v>
      </c>
      <c r="D257" s="23" t="s">
        <v>281</v>
      </c>
      <c r="E257" s="4">
        <v>2000</v>
      </c>
    </row>
    <row r="258" spans="1:5" ht="12.75" customHeight="1">
      <c r="A258" s="33">
        <v>2314</v>
      </c>
      <c r="B258" s="33">
        <v>22602</v>
      </c>
      <c r="C258" s="23" t="s">
        <v>272</v>
      </c>
      <c r="D258" s="23" t="s">
        <v>281</v>
      </c>
      <c r="E258" s="4">
        <v>13000</v>
      </c>
    </row>
    <row r="259" spans="1:5" ht="12.75" customHeight="1">
      <c r="A259" s="33">
        <v>3111</v>
      </c>
      <c r="B259" s="33">
        <v>22602</v>
      </c>
      <c r="C259" s="23" t="s">
        <v>265</v>
      </c>
      <c r="D259" s="23" t="s">
        <v>281</v>
      </c>
      <c r="E259" s="4">
        <v>1000</v>
      </c>
    </row>
    <row r="260" spans="1:5" ht="12.75" customHeight="1">
      <c r="A260" s="33">
        <v>3261</v>
      </c>
      <c r="B260" s="33">
        <v>22602</v>
      </c>
      <c r="C260" s="23" t="s">
        <v>189</v>
      </c>
      <c r="D260" s="23" t="s">
        <v>281</v>
      </c>
      <c r="E260" s="4">
        <v>4000</v>
      </c>
    </row>
    <row r="261" spans="1:5" ht="12.75" customHeight="1">
      <c r="A261" s="33">
        <v>3321</v>
      </c>
      <c r="B261" s="33">
        <v>22602</v>
      </c>
      <c r="C261" s="23" t="s">
        <v>200</v>
      </c>
      <c r="D261" s="23" t="s">
        <v>281</v>
      </c>
      <c r="E261" s="4">
        <v>1000</v>
      </c>
    </row>
    <row r="262" spans="1:5" ht="12.75" customHeight="1">
      <c r="A262" s="33">
        <v>3322</v>
      </c>
      <c r="B262" s="33">
        <v>22602</v>
      </c>
      <c r="C262" s="23" t="s">
        <v>202</v>
      </c>
      <c r="D262" s="23" t="s">
        <v>281</v>
      </c>
      <c r="E262" s="4">
        <v>1000</v>
      </c>
    </row>
    <row r="263" spans="1:5" ht="12.75" customHeight="1">
      <c r="A263" s="33" t="s">
        <v>203</v>
      </c>
      <c r="B263" s="33">
        <v>22602</v>
      </c>
      <c r="C263" s="23" t="s">
        <v>204</v>
      </c>
      <c r="D263" s="23" t="s">
        <v>281</v>
      </c>
      <c r="E263" s="4">
        <v>20000</v>
      </c>
    </row>
    <row r="264" spans="1:5" ht="12.75" customHeight="1">
      <c r="A264" s="33">
        <v>3361</v>
      </c>
      <c r="B264" s="33">
        <v>22602</v>
      </c>
      <c r="C264" s="23" t="s">
        <v>282</v>
      </c>
      <c r="D264" s="23" t="s">
        <v>281</v>
      </c>
      <c r="E264" s="4">
        <v>4000</v>
      </c>
    </row>
    <row r="265" spans="1:5" ht="12.75" customHeight="1">
      <c r="A265" s="33">
        <v>3371</v>
      </c>
      <c r="B265" s="33">
        <v>22602</v>
      </c>
      <c r="C265" s="23" t="s">
        <v>205</v>
      </c>
      <c r="D265" s="23" t="s">
        <v>281</v>
      </c>
      <c r="E265" s="4">
        <v>7000</v>
      </c>
    </row>
    <row r="266" spans="1:5" ht="12.75" customHeight="1">
      <c r="A266" s="33">
        <v>3381</v>
      </c>
      <c r="B266" s="33">
        <v>22602</v>
      </c>
      <c r="C266" s="23" t="s">
        <v>207</v>
      </c>
      <c r="D266" s="23" t="s">
        <v>281</v>
      </c>
      <c r="E266" s="4">
        <v>13000</v>
      </c>
    </row>
    <row r="267" spans="1:5" ht="12.75" customHeight="1">
      <c r="A267" s="33">
        <v>3411</v>
      </c>
      <c r="B267" s="33">
        <v>22602</v>
      </c>
      <c r="C267" s="23" t="s">
        <v>246</v>
      </c>
      <c r="D267" s="23" t="s">
        <v>281</v>
      </c>
      <c r="E267" s="4">
        <v>10000</v>
      </c>
    </row>
    <row r="268" spans="1:5" ht="12.75" customHeight="1">
      <c r="A268" s="33">
        <v>4191</v>
      </c>
      <c r="B268" s="33">
        <v>22602</v>
      </c>
      <c r="C268" s="23" t="s">
        <v>247</v>
      </c>
      <c r="D268" s="23" t="s">
        <v>281</v>
      </c>
      <c r="E268" s="4">
        <v>8000</v>
      </c>
    </row>
    <row r="269" spans="1:5" ht="12.75" customHeight="1">
      <c r="A269" s="33">
        <v>4314</v>
      </c>
      <c r="B269" s="33">
        <v>22602</v>
      </c>
      <c r="C269" s="23" t="s">
        <v>248</v>
      </c>
      <c r="D269" s="23" t="s">
        <v>281</v>
      </c>
      <c r="E269" s="4">
        <v>20000</v>
      </c>
    </row>
    <row r="270" spans="1:5" ht="12.75" customHeight="1">
      <c r="A270" s="33">
        <v>4321</v>
      </c>
      <c r="B270" s="33">
        <v>22602</v>
      </c>
      <c r="C270" s="23" t="s">
        <v>210</v>
      </c>
      <c r="D270" s="23" t="s">
        <v>281</v>
      </c>
      <c r="E270" s="4">
        <v>22000</v>
      </c>
    </row>
    <row r="271" spans="1:5" ht="12.75" customHeight="1">
      <c r="A271" s="33">
        <v>4931</v>
      </c>
      <c r="B271" s="33">
        <v>22602</v>
      </c>
      <c r="C271" s="23" t="s">
        <v>212</v>
      </c>
      <c r="D271" s="23" t="s">
        <v>281</v>
      </c>
      <c r="E271" s="4">
        <v>3000</v>
      </c>
    </row>
    <row r="272" spans="1:5" ht="12.75" customHeight="1">
      <c r="A272" s="33" t="s">
        <v>173</v>
      </c>
      <c r="B272" s="33">
        <v>22602</v>
      </c>
      <c r="C272" s="23" t="s">
        <v>174</v>
      </c>
      <c r="D272" s="23" t="s">
        <v>281</v>
      </c>
      <c r="E272" s="4">
        <v>5000</v>
      </c>
    </row>
    <row r="273" spans="1:5" ht="12.75" customHeight="1">
      <c r="A273" s="33">
        <v>9201</v>
      </c>
      <c r="B273" s="33">
        <v>22602</v>
      </c>
      <c r="C273" s="23" t="s">
        <v>182</v>
      </c>
      <c r="D273" s="23" t="s">
        <v>281</v>
      </c>
      <c r="E273" s="4">
        <v>1000</v>
      </c>
    </row>
    <row r="274" spans="1:5" ht="12.75" customHeight="1">
      <c r="A274" s="33">
        <v>9241</v>
      </c>
      <c r="B274" s="33">
        <v>22602</v>
      </c>
      <c r="C274" s="23" t="s">
        <v>292</v>
      </c>
      <c r="D274" s="23" t="s">
        <v>281</v>
      </c>
      <c r="E274" s="4">
        <v>5000</v>
      </c>
    </row>
    <row r="275" spans="1:5" ht="12.75" customHeight="1">
      <c r="A275" s="33">
        <v>9311</v>
      </c>
      <c r="B275" s="33">
        <v>22602</v>
      </c>
      <c r="C275" s="23" t="s">
        <v>183</v>
      </c>
      <c r="D275" s="23" t="s">
        <v>281</v>
      </c>
      <c r="E275" s="4">
        <v>5000</v>
      </c>
    </row>
    <row r="276" spans="1:5" ht="12.75" customHeight="1">
      <c r="A276" s="38" t="s">
        <v>184</v>
      </c>
      <c r="B276" s="38">
        <v>22603</v>
      </c>
      <c r="C276" s="39" t="s">
        <v>185</v>
      </c>
      <c r="D276" s="39" t="s">
        <v>283</v>
      </c>
      <c r="E276" s="2">
        <v>1000</v>
      </c>
    </row>
    <row r="277" spans="1:5" ht="12.75" customHeight="1">
      <c r="A277" s="33" t="s">
        <v>177</v>
      </c>
      <c r="B277" s="33">
        <v>22603</v>
      </c>
      <c r="C277" s="23" t="s">
        <v>178</v>
      </c>
      <c r="D277" s="23" t="s">
        <v>283</v>
      </c>
      <c r="E277" s="4">
        <v>2000</v>
      </c>
    </row>
    <row r="278" spans="1:5" ht="12.75" customHeight="1">
      <c r="A278" s="33">
        <v>9201</v>
      </c>
      <c r="B278" s="33">
        <v>22603</v>
      </c>
      <c r="C278" s="23" t="s">
        <v>182</v>
      </c>
      <c r="D278" s="23" t="s">
        <v>283</v>
      </c>
      <c r="E278" s="4">
        <v>2500</v>
      </c>
    </row>
    <row r="279" spans="1:5" ht="12.75" customHeight="1">
      <c r="A279" s="37">
        <v>9311</v>
      </c>
      <c r="B279" s="37">
        <v>22603</v>
      </c>
      <c r="C279" s="28" t="s">
        <v>183</v>
      </c>
      <c r="D279" s="28" t="s">
        <v>283</v>
      </c>
      <c r="E279" s="45">
        <v>1000</v>
      </c>
    </row>
    <row r="280" spans="1:5" ht="12.75" customHeight="1">
      <c r="A280" s="33">
        <v>9201</v>
      </c>
      <c r="B280" s="33">
        <v>22604</v>
      </c>
      <c r="C280" s="23" t="s">
        <v>182</v>
      </c>
      <c r="D280" s="23" t="s">
        <v>284</v>
      </c>
      <c r="E280" s="4">
        <v>50000</v>
      </c>
    </row>
    <row r="281" spans="1:5" ht="12.75" customHeight="1">
      <c r="A281" s="37">
        <v>9201</v>
      </c>
      <c r="B281" s="37">
        <v>22605</v>
      </c>
      <c r="C281" s="28" t="s">
        <v>182</v>
      </c>
      <c r="D281" s="28" t="s">
        <v>285</v>
      </c>
      <c r="E281" s="4">
        <v>30000</v>
      </c>
    </row>
    <row r="282" spans="1:5" ht="12.75" customHeight="1">
      <c r="A282" s="33">
        <v>2312</v>
      </c>
      <c r="B282" s="33">
        <v>22609</v>
      </c>
      <c r="C282" s="23" t="s">
        <v>270</v>
      </c>
      <c r="D282" s="23" t="s">
        <v>286</v>
      </c>
      <c r="E282" s="2">
        <v>3000</v>
      </c>
    </row>
    <row r="283" spans="1:5" ht="12.75" customHeight="1">
      <c r="A283" s="33" t="s">
        <v>203</v>
      </c>
      <c r="B283" s="33">
        <v>22609</v>
      </c>
      <c r="C283" s="23" t="s">
        <v>204</v>
      </c>
      <c r="D283" s="23" t="s">
        <v>287</v>
      </c>
      <c r="E283" s="4">
        <v>38000</v>
      </c>
    </row>
    <row r="284" spans="1:5" ht="12.75" customHeight="1">
      <c r="A284" s="33">
        <v>3411</v>
      </c>
      <c r="B284" s="33">
        <v>22609</v>
      </c>
      <c r="C284" s="23" t="s">
        <v>246</v>
      </c>
      <c r="D284" s="23" t="s">
        <v>288</v>
      </c>
      <c r="E284" s="4">
        <v>3500</v>
      </c>
    </row>
    <row r="285" spans="1:5" ht="12.75" customHeight="1">
      <c r="A285" s="33" t="s">
        <v>184</v>
      </c>
      <c r="B285" s="33">
        <v>22699</v>
      </c>
      <c r="C285" s="23" t="s">
        <v>185</v>
      </c>
      <c r="D285" s="23" t="s">
        <v>286</v>
      </c>
      <c r="E285" s="4">
        <v>5000</v>
      </c>
    </row>
    <row r="286" spans="1:5" ht="12.75" customHeight="1">
      <c r="A286" s="33">
        <v>1351</v>
      </c>
      <c r="B286" s="33">
        <v>22699</v>
      </c>
      <c r="C286" s="23" t="s">
        <v>262</v>
      </c>
      <c r="D286" s="23" t="s">
        <v>286</v>
      </c>
      <c r="E286" s="4">
        <v>1000</v>
      </c>
    </row>
    <row r="287" spans="1:5" ht="12.75" customHeight="1">
      <c r="A287" s="33">
        <v>1511</v>
      </c>
      <c r="B287" s="33">
        <v>22699</v>
      </c>
      <c r="C287" s="23" t="s">
        <v>178</v>
      </c>
      <c r="D287" s="23" t="s">
        <v>286</v>
      </c>
      <c r="E287" s="4">
        <v>1000</v>
      </c>
    </row>
    <row r="288" spans="1:5" ht="12.75" customHeight="1">
      <c r="A288" s="33">
        <v>1711</v>
      </c>
      <c r="B288" s="33">
        <v>22699</v>
      </c>
      <c r="C288" s="23" t="s">
        <v>264</v>
      </c>
      <c r="D288" s="23" t="s">
        <v>286</v>
      </c>
      <c r="E288" s="4">
        <v>2000</v>
      </c>
    </row>
    <row r="289" spans="1:5" ht="12.75" customHeight="1">
      <c r="A289" s="33">
        <v>1721</v>
      </c>
      <c r="B289" s="33">
        <v>22699</v>
      </c>
      <c r="C289" s="23" t="s">
        <v>215</v>
      </c>
      <c r="D289" s="23" t="s">
        <v>286</v>
      </c>
      <c r="E289" s="4">
        <v>2000</v>
      </c>
    </row>
    <row r="290" spans="1:5" ht="12.75" customHeight="1">
      <c r="A290" s="33">
        <v>1731</v>
      </c>
      <c r="B290" s="33">
        <v>22699</v>
      </c>
      <c r="C290" s="23" t="s">
        <v>217</v>
      </c>
      <c r="D290" s="23" t="s">
        <v>286</v>
      </c>
      <c r="E290" s="4">
        <v>1000</v>
      </c>
    </row>
    <row r="291" spans="1:5" ht="12.75" customHeight="1">
      <c r="A291" s="33">
        <v>2311</v>
      </c>
      <c r="B291" s="33">
        <v>22699</v>
      </c>
      <c r="C291" s="23" t="s">
        <v>180</v>
      </c>
      <c r="D291" s="23" t="s">
        <v>286</v>
      </c>
      <c r="E291" s="4">
        <v>5000</v>
      </c>
    </row>
    <row r="292" spans="1:5" ht="12.75" customHeight="1">
      <c r="A292" s="33">
        <v>2314</v>
      </c>
      <c r="B292" s="33">
        <v>22699</v>
      </c>
      <c r="C292" s="23" t="s">
        <v>272</v>
      </c>
      <c r="D292" s="23" t="s">
        <v>286</v>
      </c>
      <c r="E292" s="4">
        <v>3000</v>
      </c>
    </row>
    <row r="293" spans="1:5" ht="12.75" customHeight="1">
      <c r="A293" s="33">
        <v>2411</v>
      </c>
      <c r="B293" s="33">
        <v>22699</v>
      </c>
      <c r="C293" s="23" t="s">
        <v>219</v>
      </c>
      <c r="D293" s="23" t="s">
        <v>286</v>
      </c>
      <c r="E293" s="4">
        <v>3000</v>
      </c>
    </row>
    <row r="294" spans="1:5" ht="12.75" customHeight="1">
      <c r="A294" s="33">
        <v>3111</v>
      </c>
      <c r="B294" s="33">
        <v>22699</v>
      </c>
      <c r="C294" s="23" t="s">
        <v>265</v>
      </c>
      <c r="D294" s="23" t="s">
        <v>286</v>
      </c>
      <c r="E294" s="4">
        <v>3000</v>
      </c>
    </row>
    <row r="295" spans="1:5" ht="12.75" customHeight="1">
      <c r="A295" s="33">
        <v>3261</v>
      </c>
      <c r="B295" s="33">
        <v>22699</v>
      </c>
      <c r="C295" s="23" t="s">
        <v>189</v>
      </c>
      <c r="D295" s="23" t="s">
        <v>286</v>
      </c>
      <c r="E295" s="4">
        <v>2000</v>
      </c>
    </row>
    <row r="296" spans="1:5" ht="12.75" customHeight="1">
      <c r="A296" s="33">
        <v>3321</v>
      </c>
      <c r="B296" s="33">
        <v>22699</v>
      </c>
      <c r="C296" s="23" t="s">
        <v>200</v>
      </c>
      <c r="D296" s="23" t="s">
        <v>286</v>
      </c>
      <c r="E296" s="4">
        <v>1000</v>
      </c>
    </row>
    <row r="297" spans="1:5" ht="12.75" customHeight="1">
      <c r="A297" s="33">
        <v>3322</v>
      </c>
      <c r="B297" s="33">
        <v>22699</v>
      </c>
      <c r="C297" s="23" t="s">
        <v>202</v>
      </c>
      <c r="D297" s="23" t="s">
        <v>286</v>
      </c>
      <c r="E297" s="4">
        <v>1000</v>
      </c>
    </row>
    <row r="298" spans="1:5" ht="12.75" customHeight="1">
      <c r="A298" s="33">
        <v>3331</v>
      </c>
      <c r="B298" s="33">
        <v>22699</v>
      </c>
      <c r="C298" s="23" t="s">
        <v>290</v>
      </c>
      <c r="D298" s="23" t="s">
        <v>286</v>
      </c>
      <c r="E298" s="4">
        <v>1000</v>
      </c>
    </row>
    <row r="299" spans="1:5" ht="12.75" customHeight="1">
      <c r="A299" s="33">
        <v>3341</v>
      </c>
      <c r="B299" s="33">
        <v>22699</v>
      </c>
      <c r="C299" s="23" t="s">
        <v>204</v>
      </c>
      <c r="D299" s="23" t="s">
        <v>286</v>
      </c>
      <c r="E299" s="4">
        <v>10000</v>
      </c>
    </row>
    <row r="300" spans="1:5" ht="12.75" customHeight="1">
      <c r="A300" s="33">
        <v>3361</v>
      </c>
      <c r="B300" s="33">
        <v>22699</v>
      </c>
      <c r="C300" s="23" t="s">
        <v>282</v>
      </c>
      <c r="D300" s="23" t="s">
        <v>286</v>
      </c>
      <c r="E300" s="4">
        <v>2000</v>
      </c>
    </row>
    <row r="301" spans="1:5" ht="12.75" customHeight="1">
      <c r="A301" s="33">
        <v>3371</v>
      </c>
      <c r="B301" s="33">
        <v>22699</v>
      </c>
      <c r="C301" s="23" t="s">
        <v>205</v>
      </c>
      <c r="D301" s="23" t="s">
        <v>286</v>
      </c>
      <c r="E301" s="4">
        <v>5000</v>
      </c>
    </row>
    <row r="302" spans="1:5" ht="12.75" customHeight="1">
      <c r="A302" s="33">
        <v>3381</v>
      </c>
      <c r="B302" s="33">
        <v>22699</v>
      </c>
      <c r="C302" s="23" t="s">
        <v>207</v>
      </c>
      <c r="D302" s="23" t="s">
        <v>286</v>
      </c>
      <c r="E302" s="4">
        <v>5000</v>
      </c>
    </row>
    <row r="303" spans="1:5" ht="12.75" customHeight="1">
      <c r="A303" s="33">
        <v>3411</v>
      </c>
      <c r="B303" s="33">
        <v>22699</v>
      </c>
      <c r="C303" s="23" t="s">
        <v>246</v>
      </c>
      <c r="D303" s="23" t="s">
        <v>286</v>
      </c>
      <c r="E303" s="4">
        <v>5000</v>
      </c>
    </row>
    <row r="304" spans="1:5" ht="12.75" customHeight="1">
      <c r="A304" s="33">
        <v>3421</v>
      </c>
      <c r="B304" s="33">
        <v>22699</v>
      </c>
      <c r="C304" s="23" t="s">
        <v>208</v>
      </c>
      <c r="D304" s="23" t="s">
        <v>286</v>
      </c>
      <c r="E304" s="4">
        <v>2000</v>
      </c>
    </row>
    <row r="305" spans="1:5" ht="12.75" customHeight="1">
      <c r="A305" s="33">
        <v>4191</v>
      </c>
      <c r="B305" s="33">
        <v>22699</v>
      </c>
      <c r="C305" s="23" t="s">
        <v>247</v>
      </c>
      <c r="D305" s="23" t="s">
        <v>286</v>
      </c>
      <c r="E305" s="4">
        <v>2000</v>
      </c>
    </row>
    <row r="306" spans="1:5" ht="12.75" customHeight="1">
      <c r="A306" s="37">
        <v>4314</v>
      </c>
      <c r="B306" s="37">
        <v>22699</v>
      </c>
      <c r="C306" s="28" t="s">
        <v>248</v>
      </c>
      <c r="D306" s="28" t="s">
        <v>286</v>
      </c>
      <c r="E306" s="45">
        <v>2000</v>
      </c>
    </row>
    <row r="307" spans="1:5" ht="12.75" customHeight="1">
      <c r="A307" s="38">
        <v>4321</v>
      </c>
      <c r="B307" s="38">
        <v>22699</v>
      </c>
      <c r="C307" s="39" t="s">
        <v>210</v>
      </c>
      <c r="D307" s="39" t="s">
        <v>286</v>
      </c>
      <c r="E307" s="2">
        <v>2000</v>
      </c>
    </row>
    <row r="308" spans="1:5" ht="12.75" customHeight="1">
      <c r="A308" s="33">
        <v>4412</v>
      </c>
      <c r="B308" s="33">
        <v>22699</v>
      </c>
      <c r="C308" s="23" t="s">
        <v>291</v>
      </c>
      <c r="D308" s="23" t="s">
        <v>286</v>
      </c>
      <c r="E308" s="4">
        <v>3000</v>
      </c>
    </row>
    <row r="309" spans="1:5" ht="12.75" customHeight="1">
      <c r="A309" s="33">
        <v>4931</v>
      </c>
      <c r="B309" s="33">
        <v>22699</v>
      </c>
      <c r="C309" s="23" t="s">
        <v>212</v>
      </c>
      <c r="D309" s="23" t="s">
        <v>286</v>
      </c>
      <c r="E309" s="4">
        <v>1000</v>
      </c>
    </row>
    <row r="310" spans="1:5" ht="12.75" customHeight="1">
      <c r="A310" s="33" t="s">
        <v>173</v>
      </c>
      <c r="B310" s="33">
        <v>22699</v>
      </c>
      <c r="C310" s="23" t="s">
        <v>174</v>
      </c>
      <c r="D310" s="23" t="s">
        <v>286</v>
      </c>
      <c r="E310" s="4">
        <v>3000</v>
      </c>
    </row>
    <row r="311" spans="1:5" ht="12.75" customHeight="1">
      <c r="A311" s="33">
        <v>9201</v>
      </c>
      <c r="B311" s="33">
        <v>22699</v>
      </c>
      <c r="C311" s="23" t="s">
        <v>182</v>
      </c>
      <c r="D311" s="23" t="s">
        <v>286</v>
      </c>
      <c r="E311" s="4">
        <v>15000</v>
      </c>
    </row>
    <row r="312" spans="1:5" ht="12.75" customHeight="1">
      <c r="A312" s="33">
        <v>9231</v>
      </c>
      <c r="B312" s="33">
        <v>22699</v>
      </c>
      <c r="C312" s="23" t="s">
        <v>191</v>
      </c>
      <c r="D312" s="23" t="s">
        <v>286</v>
      </c>
      <c r="E312" s="4">
        <v>6000</v>
      </c>
    </row>
    <row r="313" spans="1:5" ht="12.75" customHeight="1">
      <c r="A313" s="33">
        <v>9241</v>
      </c>
      <c r="B313" s="33">
        <v>22699</v>
      </c>
      <c r="C313" s="23" t="s">
        <v>292</v>
      </c>
      <c r="D313" s="23" t="s">
        <v>286</v>
      </c>
      <c r="E313" s="4">
        <v>1000</v>
      </c>
    </row>
    <row r="314" spans="1:5" ht="12.75" customHeight="1">
      <c r="A314" s="37">
        <v>9341</v>
      </c>
      <c r="B314" s="37">
        <v>22699</v>
      </c>
      <c r="C314" s="28" t="s">
        <v>293</v>
      </c>
      <c r="D314" s="28" t="s">
        <v>286</v>
      </c>
      <c r="E314" s="45">
        <v>10000</v>
      </c>
    </row>
    <row r="315" spans="1:5" ht="12.75" customHeight="1">
      <c r="A315" s="38">
        <v>1621</v>
      </c>
      <c r="B315" s="38">
        <v>22700</v>
      </c>
      <c r="C315" s="39" t="s">
        <v>197</v>
      </c>
      <c r="D315" s="39" t="s">
        <v>294</v>
      </c>
      <c r="E315" s="2">
        <v>1630000</v>
      </c>
    </row>
    <row r="316" spans="1:5" ht="12.75" customHeight="1">
      <c r="A316" s="33">
        <v>1631</v>
      </c>
      <c r="B316" s="33">
        <v>22700</v>
      </c>
      <c r="C316" s="43" t="s">
        <v>295</v>
      </c>
      <c r="D316" s="23" t="s">
        <v>296</v>
      </c>
      <c r="E316" s="4">
        <v>1410000</v>
      </c>
    </row>
    <row r="317" spans="1:5" ht="12.75" customHeight="1">
      <c r="A317" s="33">
        <v>1721</v>
      </c>
      <c r="B317" s="33">
        <v>22700</v>
      </c>
      <c r="C317" s="23" t="s">
        <v>215</v>
      </c>
      <c r="D317" s="23" t="s">
        <v>297</v>
      </c>
      <c r="E317" s="4">
        <v>25000</v>
      </c>
    </row>
    <row r="318" spans="1:5" ht="12.75" customHeight="1">
      <c r="A318" s="33">
        <v>9201</v>
      </c>
      <c r="B318" s="33">
        <v>22700</v>
      </c>
      <c r="C318" s="23" t="s">
        <v>182</v>
      </c>
      <c r="D318" s="23" t="s">
        <v>298</v>
      </c>
      <c r="E318" s="4">
        <v>1770000</v>
      </c>
    </row>
    <row r="319" spans="1:5" ht="12.75" customHeight="1">
      <c r="A319" s="33" t="s">
        <v>184</v>
      </c>
      <c r="B319" s="33">
        <v>22701</v>
      </c>
      <c r="C319" s="23" t="s">
        <v>185</v>
      </c>
      <c r="D319" s="23" t="s">
        <v>299</v>
      </c>
      <c r="E319" s="4">
        <v>145000</v>
      </c>
    </row>
    <row r="320" spans="1:5" ht="12.75" customHeight="1">
      <c r="A320" s="33">
        <v>3321</v>
      </c>
      <c r="B320" s="33">
        <v>22701</v>
      </c>
      <c r="C320" s="23" t="s">
        <v>200</v>
      </c>
      <c r="D320" s="23" t="s">
        <v>299</v>
      </c>
      <c r="E320" s="4">
        <v>1000</v>
      </c>
    </row>
    <row r="321" spans="1:5" ht="12.75" customHeight="1">
      <c r="A321" s="33">
        <v>3341</v>
      </c>
      <c r="B321" s="33">
        <v>22701</v>
      </c>
      <c r="C321" s="23" t="s">
        <v>204</v>
      </c>
      <c r="D321" s="23" t="s">
        <v>299</v>
      </c>
      <c r="E321" s="4">
        <v>1000</v>
      </c>
    </row>
    <row r="322" spans="1:5" ht="12.75" customHeight="1">
      <c r="A322" s="33">
        <v>3381</v>
      </c>
      <c r="B322" s="33">
        <v>22701</v>
      </c>
      <c r="C322" s="23" t="s">
        <v>207</v>
      </c>
      <c r="D322" s="23" t="s">
        <v>299</v>
      </c>
      <c r="E322" s="4">
        <v>5500</v>
      </c>
    </row>
    <row r="323" spans="1:5" ht="12.75" customHeight="1">
      <c r="A323" s="33">
        <v>3411</v>
      </c>
      <c r="B323" s="33">
        <v>22701</v>
      </c>
      <c r="C323" s="23" t="s">
        <v>246</v>
      </c>
      <c r="D323" s="23" t="s">
        <v>299</v>
      </c>
      <c r="E323" s="4">
        <v>1000</v>
      </c>
    </row>
    <row r="324" spans="1:5" ht="12.75" customHeight="1">
      <c r="A324" s="37">
        <v>9201</v>
      </c>
      <c r="B324" s="37">
        <v>22701</v>
      </c>
      <c r="C324" s="28" t="s">
        <v>182</v>
      </c>
      <c r="D324" s="28" t="s">
        <v>299</v>
      </c>
      <c r="E324" s="45">
        <v>1000</v>
      </c>
    </row>
    <row r="325" spans="1:5" ht="12.75" customHeight="1">
      <c r="A325" s="37">
        <v>9201</v>
      </c>
      <c r="B325" s="37">
        <v>22703</v>
      </c>
      <c r="C325" s="28" t="s">
        <v>182</v>
      </c>
      <c r="D325" s="28" t="s">
        <v>300</v>
      </c>
      <c r="E325" s="45">
        <v>1000</v>
      </c>
    </row>
    <row r="326" spans="1:5" ht="12.75" customHeight="1">
      <c r="A326" s="40">
        <v>9231</v>
      </c>
      <c r="B326" s="40">
        <v>22705</v>
      </c>
      <c r="C326" s="41" t="s">
        <v>191</v>
      </c>
      <c r="D326" s="41" t="s">
        <v>301</v>
      </c>
      <c r="E326" s="42">
        <v>5000</v>
      </c>
    </row>
    <row r="327" spans="1:5" ht="12.75" customHeight="1">
      <c r="A327" s="33" t="s">
        <v>184</v>
      </c>
      <c r="B327" s="33">
        <v>22706</v>
      </c>
      <c r="C327" s="23" t="s">
        <v>185</v>
      </c>
      <c r="D327" s="23" t="s">
        <v>302</v>
      </c>
      <c r="E327" s="4">
        <v>5000</v>
      </c>
    </row>
    <row r="328" spans="1:5" ht="12.75" customHeight="1">
      <c r="A328" s="33" t="s">
        <v>177</v>
      </c>
      <c r="B328" s="33">
        <v>22706</v>
      </c>
      <c r="C328" s="23" t="s">
        <v>178</v>
      </c>
      <c r="D328" s="23" t="s">
        <v>303</v>
      </c>
      <c r="E328" s="4">
        <v>7000</v>
      </c>
    </row>
    <row r="329" spans="1:5" ht="12.75" customHeight="1">
      <c r="A329" s="33">
        <v>1601</v>
      </c>
      <c r="B329" s="33">
        <v>22706</v>
      </c>
      <c r="C329" s="23" t="s">
        <v>275</v>
      </c>
      <c r="D329" s="23" t="s">
        <v>304</v>
      </c>
      <c r="E329" s="4">
        <v>660000</v>
      </c>
    </row>
    <row r="330" spans="1:5" ht="12.75" customHeight="1">
      <c r="A330" s="33">
        <v>1611</v>
      </c>
      <c r="B330" s="33">
        <v>22706</v>
      </c>
      <c r="C330" s="23" t="s">
        <v>305</v>
      </c>
      <c r="D330" s="23" t="s">
        <v>306</v>
      </c>
      <c r="E330" s="4">
        <v>4100000</v>
      </c>
    </row>
    <row r="331" spans="1:5" ht="12.75" customHeight="1">
      <c r="A331" s="33">
        <v>1651</v>
      </c>
      <c r="B331" s="33">
        <v>22706</v>
      </c>
      <c r="C331" s="23" t="s">
        <v>307</v>
      </c>
      <c r="D331" s="23" t="s">
        <v>308</v>
      </c>
      <c r="E331" s="4">
        <v>1460000</v>
      </c>
    </row>
    <row r="332" spans="1:5" ht="12.75" customHeight="1">
      <c r="A332" s="33">
        <v>1711</v>
      </c>
      <c r="B332" s="33">
        <v>22706</v>
      </c>
      <c r="C332" s="23" t="s">
        <v>264</v>
      </c>
      <c r="D332" s="23" t="s">
        <v>309</v>
      </c>
      <c r="E332" s="4">
        <v>1120000</v>
      </c>
    </row>
    <row r="333" spans="1:5" ht="12.75" customHeight="1">
      <c r="A333" s="33">
        <v>1731</v>
      </c>
      <c r="B333" s="33">
        <v>22706</v>
      </c>
      <c r="C333" s="23" t="s">
        <v>217</v>
      </c>
      <c r="D333" s="23" t="s">
        <v>310</v>
      </c>
      <c r="E333" s="4">
        <v>10000</v>
      </c>
    </row>
    <row r="334" spans="1:5" ht="12.75" customHeight="1">
      <c r="A334" s="33">
        <v>2311</v>
      </c>
      <c r="B334" s="33">
        <v>22706</v>
      </c>
      <c r="C334" s="23" t="s">
        <v>180</v>
      </c>
      <c r="D334" s="23" t="s">
        <v>311</v>
      </c>
      <c r="E334" s="4">
        <v>15000</v>
      </c>
    </row>
    <row r="335" spans="1:5" ht="12.75" customHeight="1">
      <c r="A335" s="33">
        <v>2313</v>
      </c>
      <c r="B335" s="33">
        <v>22706</v>
      </c>
      <c r="C335" s="23" t="s">
        <v>271</v>
      </c>
      <c r="D335" s="23" t="s">
        <v>312</v>
      </c>
      <c r="E335" s="4">
        <v>226000</v>
      </c>
    </row>
    <row r="336" spans="1:5" ht="12.75" customHeight="1">
      <c r="A336" s="33">
        <v>2316</v>
      </c>
      <c r="B336" s="33">
        <v>22706</v>
      </c>
      <c r="C336" s="23" t="s">
        <v>289</v>
      </c>
      <c r="D336" s="23" t="s">
        <v>313</v>
      </c>
      <c r="E336" s="4">
        <v>400000</v>
      </c>
    </row>
    <row r="337" spans="1:5" ht="12.75" customHeight="1">
      <c r="A337" s="33">
        <v>3111</v>
      </c>
      <c r="B337" s="33">
        <v>22706</v>
      </c>
      <c r="C337" s="23" t="s">
        <v>265</v>
      </c>
      <c r="D337" s="23" t="s">
        <v>314</v>
      </c>
      <c r="E337" s="4">
        <v>25000</v>
      </c>
    </row>
    <row r="338" spans="1:5" ht="12.75" customHeight="1">
      <c r="A338" s="33">
        <v>3261</v>
      </c>
      <c r="B338" s="33">
        <v>22706</v>
      </c>
      <c r="C338" s="23" t="s">
        <v>189</v>
      </c>
      <c r="D338" s="23" t="s">
        <v>315</v>
      </c>
      <c r="E338" s="4">
        <v>210000</v>
      </c>
    </row>
    <row r="339" spans="1:5" ht="12.75" customHeight="1">
      <c r="A339" s="33">
        <v>3361</v>
      </c>
      <c r="B339" s="33">
        <v>22706</v>
      </c>
      <c r="C339" s="23" t="s">
        <v>282</v>
      </c>
      <c r="D339" s="23" t="s">
        <v>316</v>
      </c>
      <c r="E339" s="4">
        <v>15000</v>
      </c>
    </row>
    <row r="340" spans="1:5" ht="12.75" customHeight="1">
      <c r="A340" s="33">
        <v>3371</v>
      </c>
      <c r="B340" s="33">
        <v>22706</v>
      </c>
      <c r="C340" s="23" t="s">
        <v>205</v>
      </c>
      <c r="D340" s="23" t="s">
        <v>317</v>
      </c>
      <c r="E340" s="4">
        <v>9000</v>
      </c>
    </row>
    <row r="341" spans="1:5" ht="12.75" customHeight="1">
      <c r="A341" s="33">
        <v>3381</v>
      </c>
      <c r="B341" s="33">
        <v>22706</v>
      </c>
      <c r="C341" s="23" t="s">
        <v>207</v>
      </c>
      <c r="D341" s="23" t="s">
        <v>318</v>
      </c>
      <c r="E341" s="4">
        <v>5000</v>
      </c>
    </row>
    <row r="342" spans="1:5" ht="12.75" customHeight="1">
      <c r="A342" s="33">
        <v>4314</v>
      </c>
      <c r="B342" s="33">
        <v>22706</v>
      </c>
      <c r="C342" s="23" t="s">
        <v>248</v>
      </c>
      <c r="D342" s="23" t="s">
        <v>319</v>
      </c>
      <c r="E342" s="4">
        <v>15000</v>
      </c>
    </row>
    <row r="343" spans="1:5" ht="12.75" customHeight="1">
      <c r="A343" s="33" t="s">
        <v>173</v>
      </c>
      <c r="B343" s="33">
        <v>22706</v>
      </c>
      <c r="C343" s="23" t="s">
        <v>174</v>
      </c>
      <c r="D343" s="23" t="s">
        <v>320</v>
      </c>
      <c r="E343" s="4">
        <v>5000</v>
      </c>
    </row>
    <row r="344" spans="1:5" ht="12.75" customHeight="1">
      <c r="A344" s="33">
        <v>9201</v>
      </c>
      <c r="B344" s="33">
        <v>22706</v>
      </c>
      <c r="C344" s="23" t="s">
        <v>182</v>
      </c>
      <c r="D344" s="23" t="s">
        <v>321</v>
      </c>
      <c r="E344" s="4">
        <v>20000</v>
      </c>
    </row>
    <row r="345" spans="1:5" ht="12.75" customHeight="1">
      <c r="A345" s="37">
        <v>9311</v>
      </c>
      <c r="B345" s="37">
        <v>22706</v>
      </c>
      <c r="C345" s="28" t="s">
        <v>183</v>
      </c>
      <c r="D345" s="28" t="s">
        <v>322</v>
      </c>
      <c r="E345" s="45">
        <v>15000</v>
      </c>
    </row>
    <row r="346" spans="1:5" ht="12.75" customHeight="1">
      <c r="A346" s="33">
        <v>1321</v>
      </c>
      <c r="B346" s="33">
        <v>22707</v>
      </c>
      <c r="C346" s="23" t="s">
        <v>185</v>
      </c>
      <c r="D346" s="23" t="s">
        <v>323</v>
      </c>
      <c r="E346" s="4">
        <v>2000</v>
      </c>
    </row>
    <row r="347" spans="1:5" ht="12.75" customHeight="1">
      <c r="A347" s="33">
        <v>1511</v>
      </c>
      <c r="B347" s="33">
        <v>22707</v>
      </c>
      <c r="C347" s="23" t="s">
        <v>178</v>
      </c>
      <c r="D347" s="23" t="s">
        <v>324</v>
      </c>
      <c r="E347" s="4">
        <v>8800</v>
      </c>
    </row>
    <row r="348" spans="1:5" ht="12.75" customHeight="1">
      <c r="A348" s="33">
        <v>2311</v>
      </c>
      <c r="B348" s="33">
        <v>22707</v>
      </c>
      <c r="C348" s="23" t="s">
        <v>180</v>
      </c>
      <c r="D348" s="23" t="s">
        <v>325</v>
      </c>
      <c r="E348" s="4">
        <v>18000</v>
      </c>
    </row>
    <row r="349" spans="1:5" ht="12.75" customHeight="1">
      <c r="A349" s="33">
        <v>2316</v>
      </c>
      <c r="B349" s="33">
        <v>22707</v>
      </c>
      <c r="C349" s="23" t="s">
        <v>289</v>
      </c>
      <c r="D349" s="23" t="s">
        <v>326</v>
      </c>
      <c r="E349" s="4">
        <v>15000</v>
      </c>
    </row>
    <row r="350" spans="1:5" ht="12.75" customHeight="1">
      <c r="A350" s="33">
        <v>3111</v>
      </c>
      <c r="B350" s="33">
        <v>22707</v>
      </c>
      <c r="C350" s="23" t="s">
        <v>265</v>
      </c>
      <c r="D350" s="23" t="s">
        <v>327</v>
      </c>
      <c r="E350" s="4">
        <v>35000</v>
      </c>
    </row>
    <row r="351" spans="1:5" ht="12.75" customHeight="1">
      <c r="A351" s="33">
        <v>3381</v>
      </c>
      <c r="B351" s="33">
        <v>22707</v>
      </c>
      <c r="C351" s="23" t="s">
        <v>207</v>
      </c>
      <c r="D351" s="23" t="s">
        <v>328</v>
      </c>
      <c r="E351" s="4">
        <v>5000</v>
      </c>
    </row>
    <row r="352" spans="1:5" ht="12.75" customHeight="1">
      <c r="A352" s="33">
        <v>4191</v>
      </c>
      <c r="B352" s="33">
        <v>22707</v>
      </c>
      <c r="C352" s="23" t="s">
        <v>247</v>
      </c>
      <c r="D352" s="23" t="s">
        <v>329</v>
      </c>
      <c r="E352" s="4">
        <v>10000</v>
      </c>
    </row>
    <row r="353" spans="1:5" ht="12.75" customHeight="1">
      <c r="A353" s="33">
        <v>4314</v>
      </c>
      <c r="B353" s="33">
        <v>22707</v>
      </c>
      <c r="C353" s="23" t="s">
        <v>248</v>
      </c>
      <c r="D353" s="23" t="s">
        <v>330</v>
      </c>
      <c r="E353" s="4">
        <v>5000</v>
      </c>
    </row>
    <row r="354" spans="1:5" ht="12.75" customHeight="1">
      <c r="A354" s="33">
        <v>4321</v>
      </c>
      <c r="B354" s="33">
        <v>22707</v>
      </c>
      <c r="C354" s="23" t="s">
        <v>210</v>
      </c>
      <c r="D354" s="23" t="s">
        <v>331</v>
      </c>
      <c r="E354" s="4">
        <v>15000</v>
      </c>
    </row>
    <row r="355" spans="1:5" ht="12.75" customHeight="1">
      <c r="A355" s="33">
        <v>9201</v>
      </c>
      <c r="B355" s="33">
        <v>22707</v>
      </c>
      <c r="C355" s="23" t="s">
        <v>182</v>
      </c>
      <c r="D355" s="23" t="s">
        <v>332</v>
      </c>
      <c r="E355" s="4">
        <v>10000</v>
      </c>
    </row>
    <row r="356" spans="1:5" ht="12.75" customHeight="1">
      <c r="A356" s="33">
        <v>9241</v>
      </c>
      <c r="B356" s="33">
        <v>22707</v>
      </c>
      <c r="C356" s="23" t="s">
        <v>292</v>
      </c>
      <c r="D356" s="23" t="s">
        <v>333</v>
      </c>
      <c r="E356" s="4">
        <v>5000</v>
      </c>
    </row>
    <row r="357" spans="1:5" ht="12.75" customHeight="1">
      <c r="A357" s="40">
        <v>9311</v>
      </c>
      <c r="B357" s="40">
        <v>22708</v>
      </c>
      <c r="C357" s="41" t="s">
        <v>183</v>
      </c>
      <c r="D357" s="41" t="s">
        <v>334</v>
      </c>
      <c r="E357" s="42">
        <v>900000</v>
      </c>
    </row>
    <row r="358" spans="1:5" ht="12.75" customHeight="1">
      <c r="A358" s="38">
        <v>1511</v>
      </c>
      <c r="B358" s="38">
        <v>22709</v>
      </c>
      <c r="C358" s="39" t="s">
        <v>178</v>
      </c>
      <c r="D358" s="39" t="s">
        <v>335</v>
      </c>
      <c r="E358" s="2">
        <v>25000</v>
      </c>
    </row>
    <row r="359" spans="1:5" ht="12.75" customHeight="1">
      <c r="A359" s="33">
        <v>2316</v>
      </c>
      <c r="B359" s="33">
        <v>22709</v>
      </c>
      <c r="C359" s="23" t="s">
        <v>289</v>
      </c>
      <c r="D359" s="23" t="s">
        <v>336</v>
      </c>
      <c r="E359" s="4">
        <v>20000</v>
      </c>
    </row>
    <row r="360" spans="1:5" ht="12.75" customHeight="1">
      <c r="A360" s="33">
        <v>3381</v>
      </c>
      <c r="B360" s="33">
        <v>22709</v>
      </c>
      <c r="C360" s="23" t="s">
        <v>207</v>
      </c>
      <c r="D360" s="23" t="s">
        <v>337</v>
      </c>
      <c r="E360" s="4">
        <v>5000</v>
      </c>
    </row>
    <row r="361" spans="1:5" ht="12.75" customHeight="1">
      <c r="A361" s="37">
        <v>9201</v>
      </c>
      <c r="B361" s="37">
        <v>22709</v>
      </c>
      <c r="C361" s="28" t="s">
        <v>182</v>
      </c>
      <c r="D361" s="28" t="s">
        <v>338</v>
      </c>
      <c r="E361" s="45">
        <v>20000</v>
      </c>
    </row>
    <row r="362" spans="1:5" ht="12.75" customHeight="1">
      <c r="A362" s="37">
        <v>9201</v>
      </c>
      <c r="B362" s="37">
        <v>22710</v>
      </c>
      <c r="C362" s="28" t="s">
        <v>182</v>
      </c>
      <c r="D362" s="28" t="s">
        <v>339</v>
      </c>
      <c r="E362" s="45">
        <v>2000000</v>
      </c>
    </row>
    <row r="363" spans="1:5" ht="12.75" customHeight="1">
      <c r="A363" s="38">
        <v>3341</v>
      </c>
      <c r="B363" s="38">
        <v>22730</v>
      </c>
      <c r="C363" s="39" t="s">
        <v>204</v>
      </c>
      <c r="D363" s="39" t="s">
        <v>341</v>
      </c>
      <c r="E363" s="2">
        <v>25000</v>
      </c>
    </row>
    <row r="364" spans="1:5" ht="12.75" customHeight="1">
      <c r="A364" s="33">
        <v>3371</v>
      </c>
      <c r="B364" s="33">
        <v>22730</v>
      </c>
      <c r="C364" s="23" t="s">
        <v>205</v>
      </c>
      <c r="D364" s="23" t="s">
        <v>341</v>
      </c>
      <c r="E364" s="4">
        <v>10000</v>
      </c>
    </row>
    <row r="365" spans="1:5" ht="12.75" customHeight="1">
      <c r="A365" s="33">
        <v>3381</v>
      </c>
      <c r="B365" s="33">
        <v>22730</v>
      </c>
      <c r="C365" s="23" t="s">
        <v>207</v>
      </c>
      <c r="D365" s="23" t="s">
        <v>341</v>
      </c>
      <c r="E365" s="4">
        <v>20000</v>
      </c>
    </row>
    <row r="366" spans="1:5" ht="12.75" customHeight="1">
      <c r="A366" s="33">
        <v>3411</v>
      </c>
      <c r="B366" s="33">
        <v>22730</v>
      </c>
      <c r="C366" s="23" t="s">
        <v>246</v>
      </c>
      <c r="D366" s="23" t="s">
        <v>341</v>
      </c>
      <c r="E366" s="4">
        <v>3000</v>
      </c>
    </row>
    <row r="367" spans="1:5" ht="12.75" customHeight="1">
      <c r="A367" s="37">
        <v>4314</v>
      </c>
      <c r="B367" s="37">
        <v>22730</v>
      </c>
      <c r="C367" s="28" t="s">
        <v>248</v>
      </c>
      <c r="D367" s="28" t="s">
        <v>341</v>
      </c>
      <c r="E367" s="45">
        <v>5000</v>
      </c>
    </row>
    <row r="368" spans="1:5" ht="12.75" customHeight="1">
      <c r="A368" s="33">
        <v>1321</v>
      </c>
      <c r="B368" s="33">
        <v>22799</v>
      </c>
      <c r="C368" s="23" t="s">
        <v>185</v>
      </c>
      <c r="D368" s="23" t="s">
        <v>342</v>
      </c>
      <c r="E368" s="4">
        <v>24000</v>
      </c>
    </row>
    <row r="369" spans="1:5" ht="12.75" customHeight="1">
      <c r="A369" s="33">
        <v>1351</v>
      </c>
      <c r="B369" s="33">
        <v>22799</v>
      </c>
      <c r="C369" s="23" t="s">
        <v>262</v>
      </c>
      <c r="D369" s="23" t="s">
        <v>343</v>
      </c>
      <c r="E369" s="4">
        <v>2000</v>
      </c>
    </row>
    <row r="370" spans="1:5" ht="12.75" customHeight="1">
      <c r="A370" s="33">
        <v>1511</v>
      </c>
      <c r="B370" s="33">
        <v>22799</v>
      </c>
      <c r="C370" s="23" t="s">
        <v>178</v>
      </c>
      <c r="D370" s="23" t="s">
        <v>344</v>
      </c>
      <c r="E370" s="4">
        <v>15000</v>
      </c>
    </row>
    <row r="371" spans="1:5" ht="12.75" customHeight="1">
      <c r="A371" s="33">
        <v>1601</v>
      </c>
      <c r="B371" s="33">
        <v>22799</v>
      </c>
      <c r="C371" s="23" t="s">
        <v>275</v>
      </c>
      <c r="D371" s="23" t="s">
        <v>345</v>
      </c>
      <c r="E371" s="4">
        <v>230000</v>
      </c>
    </row>
    <row r="372" spans="1:5" ht="12.75" customHeight="1">
      <c r="A372" s="33">
        <v>1711</v>
      </c>
      <c r="B372" s="33">
        <v>22799</v>
      </c>
      <c r="C372" s="23" t="s">
        <v>264</v>
      </c>
      <c r="D372" s="23" t="s">
        <v>346</v>
      </c>
      <c r="E372" s="4">
        <v>95000</v>
      </c>
    </row>
    <row r="373" spans="1:5" ht="12.75" customHeight="1">
      <c r="A373" s="33">
        <v>1721</v>
      </c>
      <c r="B373" s="33">
        <v>22799</v>
      </c>
      <c r="C373" s="23" t="s">
        <v>215</v>
      </c>
      <c r="D373" s="23" t="s">
        <v>347</v>
      </c>
      <c r="E373" s="4">
        <v>25000</v>
      </c>
    </row>
    <row r="374" spans="1:5" ht="12.75" customHeight="1">
      <c r="A374" s="33">
        <v>1731</v>
      </c>
      <c r="B374" s="33">
        <v>22799</v>
      </c>
      <c r="C374" s="23" t="s">
        <v>217</v>
      </c>
      <c r="D374" s="23" t="s">
        <v>348</v>
      </c>
      <c r="E374" s="4">
        <v>140000</v>
      </c>
    </row>
    <row r="375" spans="1:5" ht="12.75" customHeight="1">
      <c r="A375" s="33">
        <v>2311</v>
      </c>
      <c r="B375" s="33">
        <v>22799</v>
      </c>
      <c r="C375" s="23" t="s">
        <v>180</v>
      </c>
      <c r="D375" s="23" t="s">
        <v>517</v>
      </c>
      <c r="E375" s="4">
        <v>130000</v>
      </c>
    </row>
    <row r="376" spans="1:5" ht="12.75" customHeight="1">
      <c r="A376" s="33">
        <v>2312</v>
      </c>
      <c r="B376" s="33">
        <v>22799</v>
      </c>
      <c r="C376" s="23" t="s">
        <v>270</v>
      </c>
      <c r="D376" s="23" t="s">
        <v>343</v>
      </c>
      <c r="E376" s="4">
        <v>10000</v>
      </c>
    </row>
    <row r="377" spans="1:5" ht="12.75" customHeight="1">
      <c r="A377" s="33">
        <v>2313</v>
      </c>
      <c r="B377" s="33">
        <v>22799</v>
      </c>
      <c r="C377" s="23" t="s">
        <v>271</v>
      </c>
      <c r="D377" s="23" t="s">
        <v>343</v>
      </c>
      <c r="E377" s="4">
        <v>10000</v>
      </c>
    </row>
    <row r="378" spans="1:5" ht="12.75" customHeight="1">
      <c r="A378" s="33">
        <v>2314</v>
      </c>
      <c r="B378" s="33">
        <v>22799</v>
      </c>
      <c r="C378" s="23" t="s">
        <v>272</v>
      </c>
      <c r="D378" s="23" t="s">
        <v>343</v>
      </c>
      <c r="E378" s="4">
        <v>35000</v>
      </c>
    </row>
    <row r="379" spans="1:5" ht="12.75" customHeight="1">
      <c r="A379" s="33">
        <v>2315</v>
      </c>
      <c r="B379" s="33">
        <v>22799</v>
      </c>
      <c r="C379" s="23" t="s">
        <v>218</v>
      </c>
      <c r="D379" s="23" t="s">
        <v>343</v>
      </c>
      <c r="E379" s="4">
        <v>178700</v>
      </c>
    </row>
    <row r="380" spans="1:5" ht="12.75" customHeight="1">
      <c r="A380" s="33">
        <v>2316</v>
      </c>
      <c r="B380" s="33">
        <v>22799</v>
      </c>
      <c r="C380" s="23" t="s">
        <v>289</v>
      </c>
      <c r="D380" s="23" t="s">
        <v>349</v>
      </c>
      <c r="E380" s="4">
        <f>Ingresos!C64</f>
        <v>850000</v>
      </c>
    </row>
    <row r="381" spans="1:5" ht="12.75" customHeight="1">
      <c r="A381" s="33">
        <v>2411</v>
      </c>
      <c r="B381" s="33">
        <v>22799</v>
      </c>
      <c r="C381" s="23" t="s">
        <v>219</v>
      </c>
      <c r="D381" s="23" t="s">
        <v>350</v>
      </c>
      <c r="E381" s="4">
        <v>57000</v>
      </c>
    </row>
    <row r="382" spans="1:5" ht="12.75" customHeight="1">
      <c r="A382" s="33">
        <v>3111</v>
      </c>
      <c r="B382" s="33">
        <v>22799</v>
      </c>
      <c r="C382" s="23" t="s">
        <v>265</v>
      </c>
      <c r="D382" s="23" t="s">
        <v>343</v>
      </c>
      <c r="E382" s="4">
        <v>14000</v>
      </c>
    </row>
    <row r="383" spans="1:5" ht="12.75" customHeight="1">
      <c r="A383" s="33">
        <v>3261</v>
      </c>
      <c r="B383" s="33">
        <v>22799</v>
      </c>
      <c r="C383" s="23" t="s">
        <v>189</v>
      </c>
      <c r="D383" s="23" t="s">
        <v>343</v>
      </c>
      <c r="E383" s="4">
        <v>19000</v>
      </c>
    </row>
    <row r="384" spans="1:5" ht="12.75" customHeight="1">
      <c r="A384" s="33">
        <v>3321</v>
      </c>
      <c r="B384" s="33">
        <v>22799</v>
      </c>
      <c r="C384" s="23" t="s">
        <v>200</v>
      </c>
      <c r="D384" s="23" t="s">
        <v>343</v>
      </c>
      <c r="E384" s="4">
        <v>5000</v>
      </c>
    </row>
    <row r="385" spans="1:5" ht="12.75" customHeight="1">
      <c r="A385" s="33">
        <v>3322</v>
      </c>
      <c r="B385" s="33">
        <v>22799</v>
      </c>
      <c r="C385" s="23" t="s">
        <v>202</v>
      </c>
      <c r="D385" s="23" t="s">
        <v>343</v>
      </c>
      <c r="E385" s="4">
        <v>4000</v>
      </c>
    </row>
    <row r="386" spans="1:5" ht="12.75" customHeight="1">
      <c r="A386" s="33">
        <v>3331</v>
      </c>
      <c r="B386" s="33">
        <v>22799</v>
      </c>
      <c r="C386" s="23" t="s">
        <v>290</v>
      </c>
      <c r="D386" s="23" t="s">
        <v>343</v>
      </c>
      <c r="E386" s="4">
        <v>4000</v>
      </c>
    </row>
    <row r="387" spans="1:5" ht="12.75" customHeight="1">
      <c r="A387" s="33" t="s">
        <v>203</v>
      </c>
      <c r="B387" s="33">
        <v>22799</v>
      </c>
      <c r="C387" s="23" t="s">
        <v>204</v>
      </c>
      <c r="D387" s="23" t="s">
        <v>343</v>
      </c>
      <c r="E387" s="4">
        <v>78000</v>
      </c>
    </row>
    <row r="388" spans="1:5" ht="12.75" customHeight="1">
      <c r="A388" s="33">
        <v>3361</v>
      </c>
      <c r="B388" s="33">
        <v>22799</v>
      </c>
      <c r="C388" s="23" t="s">
        <v>282</v>
      </c>
      <c r="D388" s="23" t="s">
        <v>343</v>
      </c>
      <c r="E388" s="4">
        <v>10000</v>
      </c>
    </row>
    <row r="389" spans="1:5" ht="12.75" customHeight="1">
      <c r="A389" s="33">
        <v>3371</v>
      </c>
      <c r="B389" s="33">
        <v>22799</v>
      </c>
      <c r="C389" s="23" t="s">
        <v>205</v>
      </c>
      <c r="D389" s="23" t="s">
        <v>343</v>
      </c>
      <c r="E389" s="4">
        <v>50000</v>
      </c>
    </row>
    <row r="390" spans="1:5" ht="12.75" customHeight="1">
      <c r="A390" s="33">
        <v>3381</v>
      </c>
      <c r="B390" s="33">
        <v>22799</v>
      </c>
      <c r="C390" s="23" t="s">
        <v>207</v>
      </c>
      <c r="D390" s="23" t="s">
        <v>343</v>
      </c>
      <c r="E390" s="4">
        <v>70000</v>
      </c>
    </row>
    <row r="391" spans="1:5" ht="12.75" customHeight="1">
      <c r="A391" s="33">
        <v>3411</v>
      </c>
      <c r="B391" s="33">
        <v>22799</v>
      </c>
      <c r="C391" s="23" t="s">
        <v>246</v>
      </c>
      <c r="D391" s="23" t="s">
        <v>343</v>
      </c>
      <c r="E391" s="4">
        <v>36000</v>
      </c>
    </row>
    <row r="392" spans="1:5" ht="12.75" customHeight="1">
      <c r="A392" s="33">
        <v>4191</v>
      </c>
      <c r="B392" s="33">
        <v>22799</v>
      </c>
      <c r="C392" s="23" t="s">
        <v>247</v>
      </c>
      <c r="D392" s="23" t="s">
        <v>343</v>
      </c>
      <c r="E392" s="4">
        <v>20000</v>
      </c>
    </row>
    <row r="393" spans="1:5" ht="12.75" customHeight="1">
      <c r="A393" s="33">
        <v>4314</v>
      </c>
      <c r="B393" s="33">
        <v>22799</v>
      </c>
      <c r="C393" s="23" t="s">
        <v>248</v>
      </c>
      <c r="D393" s="23" t="s">
        <v>343</v>
      </c>
      <c r="E393" s="4">
        <v>30000</v>
      </c>
    </row>
    <row r="394" spans="1:5" ht="12.75" customHeight="1">
      <c r="A394" s="33">
        <v>4321</v>
      </c>
      <c r="B394" s="33">
        <v>22799</v>
      </c>
      <c r="C394" s="23" t="s">
        <v>210</v>
      </c>
      <c r="D394" s="23" t="s">
        <v>343</v>
      </c>
      <c r="E394" s="4">
        <v>12000</v>
      </c>
    </row>
    <row r="395" spans="1:5" ht="12.75" customHeight="1">
      <c r="A395" s="33">
        <v>4931</v>
      </c>
      <c r="B395" s="33">
        <v>22799</v>
      </c>
      <c r="C395" s="23" t="s">
        <v>212</v>
      </c>
      <c r="D395" s="23" t="s">
        <v>343</v>
      </c>
      <c r="E395" s="4">
        <v>2000</v>
      </c>
    </row>
    <row r="396" spans="1:5" ht="12.75" customHeight="1">
      <c r="A396" s="33">
        <v>9121</v>
      </c>
      <c r="B396" s="33">
        <v>22799</v>
      </c>
      <c r="C396" s="23" t="s">
        <v>174</v>
      </c>
      <c r="D396" s="23" t="s">
        <v>351</v>
      </c>
      <c r="E396" s="4">
        <v>12000</v>
      </c>
    </row>
    <row r="397" spans="1:5" ht="12.75" customHeight="1">
      <c r="A397" s="33">
        <v>9201</v>
      </c>
      <c r="B397" s="33">
        <v>22799</v>
      </c>
      <c r="C397" s="23" t="s">
        <v>182</v>
      </c>
      <c r="D397" s="23" t="s">
        <v>352</v>
      </c>
      <c r="E397" s="4">
        <v>150000</v>
      </c>
    </row>
    <row r="398" spans="1:5" ht="12.75" customHeight="1">
      <c r="A398" s="33">
        <v>9241</v>
      </c>
      <c r="B398" s="33">
        <v>22799</v>
      </c>
      <c r="C398" s="23" t="s">
        <v>292</v>
      </c>
      <c r="D398" s="23" t="s">
        <v>343</v>
      </c>
      <c r="E398" s="4">
        <v>12000</v>
      </c>
    </row>
    <row r="399" spans="1:5" ht="12.75" customHeight="1">
      <c r="A399" s="37">
        <v>9311</v>
      </c>
      <c r="B399" s="37">
        <v>22799</v>
      </c>
      <c r="C399" s="28" t="s">
        <v>183</v>
      </c>
      <c r="D399" s="28" t="s">
        <v>343</v>
      </c>
      <c r="E399" s="45">
        <v>2000</v>
      </c>
    </row>
    <row r="400" spans="1:5" ht="12.75" customHeight="1">
      <c r="A400" s="38" t="s">
        <v>173</v>
      </c>
      <c r="B400" s="38">
        <v>23001</v>
      </c>
      <c r="C400" s="39" t="s">
        <v>174</v>
      </c>
      <c r="D400" s="39" t="s">
        <v>353</v>
      </c>
      <c r="E400" s="2">
        <v>1500</v>
      </c>
    </row>
    <row r="401" spans="1:5" ht="12.75" customHeight="1">
      <c r="A401" s="33" t="s">
        <v>184</v>
      </c>
      <c r="B401" s="33">
        <v>23020</v>
      </c>
      <c r="C401" s="23" t="s">
        <v>185</v>
      </c>
      <c r="D401" s="23" t="s">
        <v>354</v>
      </c>
      <c r="E401" s="4">
        <v>2500</v>
      </c>
    </row>
    <row r="402" spans="1:5" ht="12.75" customHeight="1">
      <c r="A402" s="33" t="s">
        <v>177</v>
      </c>
      <c r="B402" s="33">
        <v>23020</v>
      </c>
      <c r="C402" s="23" t="s">
        <v>178</v>
      </c>
      <c r="D402" s="23" t="s">
        <v>354</v>
      </c>
      <c r="E402" s="4">
        <v>500</v>
      </c>
    </row>
    <row r="403" spans="1:5" ht="12.75" customHeight="1">
      <c r="A403" s="33">
        <v>2311</v>
      </c>
      <c r="B403" s="33">
        <v>23020</v>
      </c>
      <c r="C403" s="23" t="s">
        <v>180</v>
      </c>
      <c r="D403" s="23" t="s">
        <v>354</v>
      </c>
      <c r="E403" s="4">
        <v>500</v>
      </c>
    </row>
    <row r="404" spans="1:5" ht="12.75" customHeight="1">
      <c r="A404" s="33">
        <v>3261</v>
      </c>
      <c r="B404" s="33">
        <v>23020</v>
      </c>
      <c r="C404" s="23" t="s">
        <v>189</v>
      </c>
      <c r="D404" s="23" t="s">
        <v>354</v>
      </c>
      <c r="E404" s="4">
        <v>500</v>
      </c>
    </row>
    <row r="405" spans="1:5" ht="12.75" customHeight="1">
      <c r="A405" s="33">
        <v>9201</v>
      </c>
      <c r="B405" s="33">
        <v>23020</v>
      </c>
      <c r="C405" s="23" t="s">
        <v>182</v>
      </c>
      <c r="D405" s="23" t="s">
        <v>354</v>
      </c>
      <c r="E405" s="4">
        <v>2500</v>
      </c>
    </row>
    <row r="406" spans="1:5" ht="12.75" customHeight="1">
      <c r="A406" s="33">
        <v>9311</v>
      </c>
      <c r="B406" s="33">
        <v>23020</v>
      </c>
      <c r="C406" s="23" t="s">
        <v>183</v>
      </c>
      <c r="D406" s="23" t="s">
        <v>354</v>
      </c>
      <c r="E406" s="4">
        <v>500</v>
      </c>
    </row>
    <row r="407" spans="1:5" ht="12.75" customHeight="1">
      <c r="A407" s="37">
        <v>9121</v>
      </c>
      <c r="B407" s="37">
        <v>23100</v>
      </c>
      <c r="C407" s="28" t="s">
        <v>174</v>
      </c>
      <c r="D407" s="28" t="s">
        <v>355</v>
      </c>
      <c r="E407" s="45">
        <v>1000</v>
      </c>
    </row>
    <row r="408" spans="1:5" ht="12.75" customHeight="1">
      <c r="A408" s="38" t="s">
        <v>184</v>
      </c>
      <c r="B408" s="38">
        <v>23120</v>
      </c>
      <c r="C408" s="39" t="s">
        <v>185</v>
      </c>
      <c r="D408" s="39" t="s">
        <v>356</v>
      </c>
      <c r="E408" s="2">
        <v>1000</v>
      </c>
    </row>
    <row r="409" spans="1:5" ht="12.75" customHeight="1">
      <c r="A409" s="33" t="s">
        <v>177</v>
      </c>
      <c r="B409" s="33">
        <v>23120</v>
      </c>
      <c r="C409" s="23" t="s">
        <v>178</v>
      </c>
      <c r="D409" s="23" t="s">
        <v>356</v>
      </c>
      <c r="E409" s="4">
        <v>500</v>
      </c>
    </row>
    <row r="410" spans="1:5" ht="12.75" customHeight="1">
      <c r="A410" s="33">
        <v>2311</v>
      </c>
      <c r="B410" s="33">
        <v>23120</v>
      </c>
      <c r="C410" s="23" t="s">
        <v>180</v>
      </c>
      <c r="D410" s="23" t="s">
        <v>356</v>
      </c>
      <c r="E410" s="4">
        <v>500</v>
      </c>
    </row>
    <row r="411" spans="1:5" ht="12.75" customHeight="1">
      <c r="A411" s="33">
        <v>3261</v>
      </c>
      <c r="B411" s="33">
        <v>23120</v>
      </c>
      <c r="C411" s="23" t="s">
        <v>189</v>
      </c>
      <c r="D411" s="23" t="s">
        <v>356</v>
      </c>
      <c r="E411" s="4">
        <v>500</v>
      </c>
    </row>
    <row r="412" spans="1:5" ht="12.75" customHeight="1">
      <c r="A412" s="33">
        <v>9201</v>
      </c>
      <c r="B412" s="33">
        <v>23120</v>
      </c>
      <c r="C412" s="23" t="s">
        <v>182</v>
      </c>
      <c r="D412" s="23" t="s">
        <v>356</v>
      </c>
      <c r="E412" s="4">
        <v>1000</v>
      </c>
    </row>
    <row r="413" spans="1:5" ht="12.75" customHeight="1">
      <c r="A413" s="33">
        <v>9311</v>
      </c>
      <c r="B413" s="33">
        <v>23120</v>
      </c>
      <c r="C413" s="23" t="s">
        <v>183</v>
      </c>
      <c r="D413" s="23" t="s">
        <v>356</v>
      </c>
      <c r="E413" s="4">
        <v>500</v>
      </c>
    </row>
    <row r="414" spans="1:5" ht="12.75" customHeight="1">
      <c r="A414" s="37" t="s">
        <v>173</v>
      </c>
      <c r="B414" s="37">
        <v>23300</v>
      </c>
      <c r="C414" s="28" t="s">
        <v>174</v>
      </c>
      <c r="D414" s="28" t="s">
        <v>357</v>
      </c>
      <c r="E414" s="45">
        <v>50000</v>
      </c>
    </row>
    <row r="415" spans="1:5" ht="12.75" customHeight="1">
      <c r="A415" s="33">
        <v>1721</v>
      </c>
      <c r="B415" s="33">
        <v>24000</v>
      </c>
      <c r="C415" s="23" t="s">
        <v>215</v>
      </c>
      <c r="D415" s="23" t="s">
        <v>358</v>
      </c>
      <c r="E415" s="4">
        <v>10000</v>
      </c>
    </row>
    <row r="416" spans="1:5" ht="12.75" customHeight="1">
      <c r="A416" s="33" t="s">
        <v>203</v>
      </c>
      <c r="B416" s="33">
        <v>24000</v>
      </c>
      <c r="C416" s="23" t="s">
        <v>204</v>
      </c>
      <c r="D416" s="23" t="s">
        <v>358</v>
      </c>
      <c r="E416" s="4">
        <v>1000</v>
      </c>
    </row>
    <row r="417" spans="1:5" ht="12.75" customHeight="1">
      <c r="A417" s="33">
        <v>3361</v>
      </c>
      <c r="B417" s="33">
        <v>24000</v>
      </c>
      <c r="C417" s="23" t="s">
        <v>282</v>
      </c>
      <c r="D417" s="23" t="s">
        <v>358</v>
      </c>
      <c r="E417" s="4">
        <v>1000</v>
      </c>
    </row>
    <row r="418" spans="1:5" ht="12.75" customHeight="1">
      <c r="A418" s="33">
        <v>3381</v>
      </c>
      <c r="B418" s="33">
        <v>24000</v>
      </c>
      <c r="C418" s="23" t="s">
        <v>207</v>
      </c>
      <c r="D418" s="23" t="s">
        <v>358</v>
      </c>
      <c r="E418" s="4">
        <v>5000</v>
      </c>
    </row>
    <row r="419" spans="1:5" ht="12.75" customHeight="1">
      <c r="A419" s="37">
        <v>4321</v>
      </c>
      <c r="B419" s="37">
        <v>24000</v>
      </c>
      <c r="C419" s="28" t="s">
        <v>210</v>
      </c>
      <c r="D419" s="28" t="s">
        <v>358</v>
      </c>
      <c r="E419" s="45">
        <v>6000</v>
      </c>
    </row>
    <row r="420" spans="1:5" ht="12.75" customHeight="1">
      <c r="A420" s="38">
        <v>1361</v>
      </c>
      <c r="B420" s="38">
        <v>25000</v>
      </c>
      <c r="C420" s="39" t="s">
        <v>359</v>
      </c>
      <c r="D420" s="39" t="s">
        <v>360</v>
      </c>
      <c r="E420" s="2">
        <v>240000</v>
      </c>
    </row>
    <row r="421" spans="1:5" ht="12.75" customHeight="1">
      <c r="A421" s="33">
        <v>1511</v>
      </c>
      <c r="B421" s="33">
        <v>25000</v>
      </c>
      <c r="C421" s="23" t="s">
        <v>178</v>
      </c>
      <c r="D421" s="23" t="s">
        <v>361</v>
      </c>
      <c r="E421" s="4">
        <v>5000</v>
      </c>
    </row>
    <row r="422" spans="1:5" ht="18.75" customHeight="1">
      <c r="A422" s="72" t="s">
        <v>362</v>
      </c>
      <c r="B422" s="72"/>
      <c r="C422" s="72"/>
      <c r="D422" s="72"/>
      <c r="E422" s="7">
        <f>SUM(E149:E421)</f>
        <v>21749000</v>
      </c>
    </row>
    <row r="423" spans="1:5" ht="21" customHeight="1">
      <c r="A423" s="36"/>
      <c r="B423" s="36"/>
      <c r="C423" s="78" t="s">
        <v>363</v>
      </c>
      <c r="D423" s="78"/>
      <c r="E423" s="2"/>
    </row>
    <row r="424" spans="1:5" ht="12.75" customHeight="1">
      <c r="A424" s="22" t="s">
        <v>490</v>
      </c>
      <c r="B424" s="22" t="s">
        <v>491</v>
      </c>
      <c r="C424" s="23" t="s">
        <v>29</v>
      </c>
      <c r="D424" s="23" t="s">
        <v>492</v>
      </c>
      <c r="E424" s="4">
        <v>108000</v>
      </c>
    </row>
    <row r="425" spans="1:5" ht="12.75" customHeight="1">
      <c r="A425" s="22" t="s">
        <v>490</v>
      </c>
      <c r="B425" s="22" t="s">
        <v>493</v>
      </c>
      <c r="C425" s="23" t="s">
        <v>29</v>
      </c>
      <c r="D425" s="23" t="s">
        <v>494</v>
      </c>
      <c r="E425" s="4">
        <v>1000</v>
      </c>
    </row>
    <row r="426" spans="1:5" ht="12.75">
      <c r="A426" s="22" t="s">
        <v>364</v>
      </c>
      <c r="B426" s="33">
        <v>35200</v>
      </c>
      <c r="C426" s="23" t="s">
        <v>293</v>
      </c>
      <c r="D426" s="23" t="s">
        <v>107</v>
      </c>
      <c r="E426" s="4">
        <v>245000</v>
      </c>
    </row>
    <row r="427" spans="1:5" ht="12.75">
      <c r="A427" s="22" t="s">
        <v>364</v>
      </c>
      <c r="B427" s="33">
        <v>35900</v>
      </c>
      <c r="C427" s="23" t="s">
        <v>293</v>
      </c>
      <c r="D427" s="23" t="s">
        <v>365</v>
      </c>
      <c r="E427" s="4">
        <v>50000</v>
      </c>
    </row>
    <row r="428" spans="1:5" ht="18.75" customHeight="1">
      <c r="A428" s="72" t="s">
        <v>366</v>
      </c>
      <c r="B428" s="72"/>
      <c r="C428" s="72"/>
      <c r="D428" s="72"/>
      <c r="E428" s="7">
        <f>SUM(E424:E427)</f>
        <v>404000</v>
      </c>
    </row>
    <row r="429" spans="1:5" ht="21" customHeight="1">
      <c r="A429" s="36"/>
      <c r="B429" s="36"/>
      <c r="C429" s="78" t="s">
        <v>367</v>
      </c>
      <c r="D429" s="78"/>
      <c r="E429" s="2"/>
    </row>
    <row r="430" spans="1:5" ht="12.75" customHeight="1">
      <c r="A430" s="33">
        <v>4412</v>
      </c>
      <c r="B430" s="33">
        <v>47200</v>
      </c>
      <c r="C430" s="23" t="s">
        <v>291</v>
      </c>
      <c r="D430" s="23" t="s">
        <v>368</v>
      </c>
      <c r="E430" s="4">
        <v>55000</v>
      </c>
    </row>
    <row r="431" spans="1:5" ht="12.75" customHeight="1">
      <c r="A431" s="33">
        <v>4412</v>
      </c>
      <c r="B431" s="33">
        <v>47201</v>
      </c>
      <c r="C431" s="23" t="s">
        <v>291</v>
      </c>
      <c r="D431" s="23" t="s">
        <v>369</v>
      </c>
      <c r="E431" s="4">
        <v>10000</v>
      </c>
    </row>
    <row r="432" spans="1:5" ht="12.75" customHeight="1">
      <c r="A432" s="33">
        <v>4314</v>
      </c>
      <c r="B432" s="33">
        <v>47900</v>
      </c>
      <c r="C432" s="23" t="s">
        <v>248</v>
      </c>
      <c r="D432" s="23" t="s">
        <v>503</v>
      </c>
      <c r="E432" s="4">
        <v>250000</v>
      </c>
    </row>
    <row r="433" spans="1:5" ht="12.75" customHeight="1">
      <c r="A433" s="33">
        <v>2311</v>
      </c>
      <c r="B433" s="33">
        <v>48000</v>
      </c>
      <c r="C433" s="23" t="s">
        <v>180</v>
      </c>
      <c r="D433" s="23" t="s">
        <v>370</v>
      </c>
      <c r="E433" s="4">
        <v>700000</v>
      </c>
    </row>
    <row r="434" spans="1:5" ht="12.75" customHeight="1">
      <c r="A434" s="33">
        <v>2311</v>
      </c>
      <c r="B434" s="33">
        <v>48001</v>
      </c>
      <c r="C434" s="23" t="s">
        <v>180</v>
      </c>
      <c r="D434" s="23" t="s">
        <v>501</v>
      </c>
      <c r="E434" s="4">
        <v>100000</v>
      </c>
    </row>
    <row r="435" spans="1:5" ht="12.75" customHeight="1">
      <c r="A435" s="33">
        <v>3111</v>
      </c>
      <c r="B435" s="33">
        <v>48100</v>
      </c>
      <c r="C435" s="23" t="s">
        <v>265</v>
      </c>
      <c r="D435" s="23" t="s">
        <v>371</v>
      </c>
      <c r="E435" s="4">
        <v>1500</v>
      </c>
    </row>
    <row r="436" spans="1:5" ht="12.75" customHeight="1">
      <c r="A436" s="33">
        <v>3261</v>
      </c>
      <c r="B436" s="33">
        <v>48100</v>
      </c>
      <c r="C436" s="23" t="s">
        <v>189</v>
      </c>
      <c r="D436" s="23" t="s">
        <v>372</v>
      </c>
      <c r="E436" s="4">
        <v>145000</v>
      </c>
    </row>
    <row r="437" spans="1:5" ht="12.75" customHeight="1">
      <c r="A437" s="33" t="s">
        <v>203</v>
      </c>
      <c r="B437" s="33">
        <v>48100</v>
      </c>
      <c r="C437" s="23" t="s">
        <v>204</v>
      </c>
      <c r="D437" s="23" t="s">
        <v>373</v>
      </c>
      <c r="E437" s="4">
        <v>6000</v>
      </c>
    </row>
    <row r="438" spans="1:5" ht="12.75" customHeight="1">
      <c r="A438" s="33" t="s">
        <v>374</v>
      </c>
      <c r="B438" s="33">
        <v>48100</v>
      </c>
      <c r="C438" s="23" t="s">
        <v>247</v>
      </c>
      <c r="D438" s="23" t="s">
        <v>375</v>
      </c>
      <c r="E438" s="4">
        <v>15000</v>
      </c>
    </row>
    <row r="439" spans="1:5" ht="12.75" customHeight="1">
      <c r="A439" s="33" t="s">
        <v>181</v>
      </c>
      <c r="B439" s="33">
        <v>48100</v>
      </c>
      <c r="C439" s="23" t="s">
        <v>182</v>
      </c>
      <c r="D439" s="23" t="s">
        <v>376</v>
      </c>
      <c r="E439" s="4">
        <v>40000</v>
      </c>
    </row>
    <row r="440" spans="1:5" ht="12.75" customHeight="1">
      <c r="A440" s="33">
        <v>2311</v>
      </c>
      <c r="B440" s="33">
        <v>48900</v>
      </c>
      <c r="C440" s="23" t="s">
        <v>180</v>
      </c>
      <c r="D440" s="23" t="s">
        <v>377</v>
      </c>
      <c r="E440" s="4">
        <v>78000</v>
      </c>
    </row>
    <row r="441" spans="1:5" ht="12.75" customHeight="1">
      <c r="A441" s="33">
        <v>2314</v>
      </c>
      <c r="B441" s="33">
        <v>48900</v>
      </c>
      <c r="C441" s="23" t="s">
        <v>272</v>
      </c>
      <c r="D441" s="23" t="s">
        <v>377</v>
      </c>
      <c r="E441" s="4">
        <v>3000</v>
      </c>
    </row>
    <row r="442" spans="1:5" ht="12.75" customHeight="1">
      <c r="A442" s="33">
        <v>2411</v>
      </c>
      <c r="B442" s="33">
        <v>48900</v>
      </c>
      <c r="C442" s="23" t="s">
        <v>219</v>
      </c>
      <c r="D442" s="23" t="s">
        <v>378</v>
      </c>
      <c r="E442" s="4">
        <v>25000</v>
      </c>
    </row>
    <row r="443" spans="1:5" ht="12" customHeight="1">
      <c r="A443" s="33">
        <v>3261</v>
      </c>
      <c r="B443" s="33">
        <v>48900</v>
      </c>
      <c r="C443" s="23" t="s">
        <v>189</v>
      </c>
      <c r="D443" s="23" t="s">
        <v>379</v>
      </c>
      <c r="E443" s="4">
        <v>2500</v>
      </c>
    </row>
    <row r="444" spans="1:5" ht="12.75" customHeight="1">
      <c r="A444" s="33" t="s">
        <v>380</v>
      </c>
      <c r="B444" s="33">
        <v>48900</v>
      </c>
      <c r="C444" s="23" t="s">
        <v>290</v>
      </c>
      <c r="D444" s="23" t="s">
        <v>381</v>
      </c>
      <c r="E444" s="4">
        <v>12000</v>
      </c>
    </row>
    <row r="445" spans="1:5" ht="12.75" customHeight="1">
      <c r="A445" s="33" t="s">
        <v>203</v>
      </c>
      <c r="B445" s="33">
        <v>48900</v>
      </c>
      <c r="C445" s="23" t="s">
        <v>204</v>
      </c>
      <c r="D445" s="23" t="s">
        <v>382</v>
      </c>
      <c r="E445" s="4">
        <v>50000</v>
      </c>
    </row>
    <row r="446" spans="1:5" ht="12.75" customHeight="1">
      <c r="A446" s="33" t="s">
        <v>206</v>
      </c>
      <c r="B446" s="33">
        <v>48900</v>
      </c>
      <c r="C446" s="23" t="s">
        <v>207</v>
      </c>
      <c r="D446" s="23" t="s">
        <v>383</v>
      </c>
      <c r="E446" s="4">
        <v>1000</v>
      </c>
    </row>
    <row r="447" spans="1:5" ht="12.75" customHeight="1">
      <c r="A447" s="33" t="s">
        <v>374</v>
      </c>
      <c r="B447" s="33">
        <v>48900</v>
      </c>
      <c r="C447" s="23" t="s">
        <v>247</v>
      </c>
      <c r="D447" s="23" t="s">
        <v>384</v>
      </c>
      <c r="E447" s="4">
        <v>25000</v>
      </c>
    </row>
    <row r="448" spans="1:5" ht="12.75" customHeight="1">
      <c r="A448" s="33">
        <v>4412</v>
      </c>
      <c r="B448" s="33">
        <v>48900</v>
      </c>
      <c r="C448" s="23" t="s">
        <v>291</v>
      </c>
      <c r="D448" s="23" t="s">
        <v>385</v>
      </c>
      <c r="E448" s="4">
        <v>3000</v>
      </c>
    </row>
    <row r="449" spans="1:5" ht="12.75" customHeight="1">
      <c r="A449" s="33">
        <v>4412</v>
      </c>
      <c r="B449" s="33">
        <v>48901</v>
      </c>
      <c r="C449" s="23" t="s">
        <v>291</v>
      </c>
      <c r="D449" s="23" t="s">
        <v>519</v>
      </c>
      <c r="E449" s="4">
        <v>60000</v>
      </c>
    </row>
    <row r="450" spans="1:5" ht="12.75" customHeight="1">
      <c r="A450" s="33" t="s">
        <v>173</v>
      </c>
      <c r="B450" s="33">
        <v>48900</v>
      </c>
      <c r="C450" s="23" t="s">
        <v>174</v>
      </c>
      <c r="D450" s="23" t="s">
        <v>386</v>
      </c>
      <c r="E450" s="4">
        <v>91800</v>
      </c>
    </row>
    <row r="451" spans="1:5" ht="12.75" customHeight="1">
      <c r="A451" s="33" t="s">
        <v>181</v>
      </c>
      <c r="B451" s="33">
        <v>48900</v>
      </c>
      <c r="C451" s="23" t="s">
        <v>182</v>
      </c>
      <c r="D451" s="23" t="s">
        <v>387</v>
      </c>
      <c r="E451" s="4">
        <v>6000</v>
      </c>
    </row>
    <row r="452" spans="1:5" ht="12.75" customHeight="1">
      <c r="A452" s="33" t="s">
        <v>388</v>
      </c>
      <c r="B452" s="33">
        <v>48900</v>
      </c>
      <c r="C452" s="23" t="s">
        <v>292</v>
      </c>
      <c r="D452" s="23" t="s">
        <v>389</v>
      </c>
      <c r="E452" s="4">
        <v>1500</v>
      </c>
    </row>
    <row r="453" spans="1:5" ht="12.75" customHeight="1">
      <c r="A453" s="33" t="s">
        <v>203</v>
      </c>
      <c r="B453" s="33">
        <v>48901</v>
      </c>
      <c r="C453" s="23" t="s">
        <v>204</v>
      </c>
      <c r="D453" s="23" t="s">
        <v>390</v>
      </c>
      <c r="E453" s="4">
        <v>45000</v>
      </c>
    </row>
    <row r="454" spans="1:5" ht="12.75" customHeight="1">
      <c r="A454" s="33">
        <v>3381</v>
      </c>
      <c r="B454" s="33">
        <v>48901</v>
      </c>
      <c r="C454" s="23" t="s">
        <v>207</v>
      </c>
      <c r="D454" s="23" t="s">
        <v>391</v>
      </c>
      <c r="E454" s="4">
        <v>65000</v>
      </c>
    </row>
    <row r="455" spans="1:5" ht="12.75" customHeight="1">
      <c r="A455" s="33">
        <v>3411</v>
      </c>
      <c r="B455" s="33">
        <v>48901</v>
      </c>
      <c r="C455" s="23" t="s">
        <v>246</v>
      </c>
      <c r="D455" s="23" t="s">
        <v>392</v>
      </c>
      <c r="E455" s="4">
        <v>193400</v>
      </c>
    </row>
    <row r="456" spans="1:5" ht="12.75" customHeight="1">
      <c r="A456" s="33" t="s">
        <v>374</v>
      </c>
      <c r="B456" s="33">
        <v>48901</v>
      </c>
      <c r="C456" s="23" t="s">
        <v>247</v>
      </c>
      <c r="D456" s="23" t="s">
        <v>377</v>
      </c>
      <c r="E456" s="4">
        <v>3000</v>
      </c>
    </row>
    <row r="457" spans="1:5" ht="12.75" customHeight="1">
      <c r="A457" s="33" t="s">
        <v>203</v>
      </c>
      <c r="B457" s="33">
        <v>48902</v>
      </c>
      <c r="C457" s="23" t="s">
        <v>204</v>
      </c>
      <c r="D457" s="23" t="s">
        <v>393</v>
      </c>
      <c r="E457" s="4">
        <v>45000</v>
      </c>
    </row>
    <row r="458" spans="1:5" ht="12.75" customHeight="1">
      <c r="A458" s="33">
        <v>3381</v>
      </c>
      <c r="B458" s="33">
        <v>48902</v>
      </c>
      <c r="C458" s="23" t="s">
        <v>207</v>
      </c>
      <c r="D458" s="23" t="s">
        <v>394</v>
      </c>
      <c r="E458" s="4">
        <v>20000</v>
      </c>
    </row>
    <row r="459" spans="1:5" ht="12.75" customHeight="1">
      <c r="A459" s="33" t="s">
        <v>203</v>
      </c>
      <c r="B459" s="33">
        <v>48903</v>
      </c>
      <c r="C459" s="23" t="s">
        <v>204</v>
      </c>
      <c r="D459" s="23" t="s">
        <v>395</v>
      </c>
      <c r="E459" s="4">
        <v>6000</v>
      </c>
    </row>
    <row r="460" spans="1:5" ht="12.75" customHeight="1">
      <c r="A460" s="33" t="s">
        <v>203</v>
      </c>
      <c r="B460" s="33">
        <v>48904</v>
      </c>
      <c r="C460" s="23" t="s">
        <v>204</v>
      </c>
      <c r="D460" s="23" t="s">
        <v>396</v>
      </c>
      <c r="E460" s="4">
        <v>20000</v>
      </c>
    </row>
    <row r="461" spans="1:5" ht="12.75" customHeight="1">
      <c r="A461" s="33">
        <v>3341</v>
      </c>
      <c r="B461" s="33">
        <v>48905</v>
      </c>
      <c r="C461" s="23" t="s">
        <v>204</v>
      </c>
      <c r="D461" s="23" t="s">
        <v>397</v>
      </c>
      <c r="E461" s="4">
        <v>6000</v>
      </c>
    </row>
    <row r="462" spans="1:5" ht="18.75" customHeight="1">
      <c r="A462" s="72" t="s">
        <v>398</v>
      </c>
      <c r="B462" s="72"/>
      <c r="C462" s="72"/>
      <c r="D462" s="72"/>
      <c r="E462" s="7">
        <f>SUM(E430:E461)</f>
        <v>2084700</v>
      </c>
    </row>
    <row r="463" spans="1:5" ht="21" customHeight="1">
      <c r="A463" s="36"/>
      <c r="B463" s="36"/>
      <c r="C463" s="78" t="s">
        <v>399</v>
      </c>
      <c r="D463" s="78"/>
      <c r="E463" s="2"/>
    </row>
    <row r="464" spans="1:5" ht="13.5" customHeight="1">
      <c r="A464" s="33" t="s">
        <v>177</v>
      </c>
      <c r="B464" s="33">
        <v>60000</v>
      </c>
      <c r="C464" s="23" t="s">
        <v>178</v>
      </c>
      <c r="D464" s="23" t="s">
        <v>520</v>
      </c>
      <c r="E464" s="4">
        <v>500000</v>
      </c>
    </row>
    <row r="465" spans="1:5" ht="13.5" customHeight="1">
      <c r="A465" s="33">
        <v>2311</v>
      </c>
      <c r="B465" s="33">
        <v>60000</v>
      </c>
      <c r="C465" s="23" t="s">
        <v>180</v>
      </c>
      <c r="D465" s="23" t="s">
        <v>510</v>
      </c>
      <c r="E465" s="4">
        <v>350000</v>
      </c>
    </row>
    <row r="466" spans="1:5" ht="13.5" customHeight="1">
      <c r="A466" s="33">
        <v>3111</v>
      </c>
      <c r="B466" s="33">
        <v>60000</v>
      </c>
      <c r="C466" s="23" t="s">
        <v>265</v>
      </c>
      <c r="D466" s="23" t="s">
        <v>518</v>
      </c>
      <c r="E466" s="4">
        <v>100000</v>
      </c>
    </row>
    <row r="467" spans="1:5" ht="13.5" customHeight="1">
      <c r="A467" s="33">
        <v>3361</v>
      </c>
      <c r="B467" s="33">
        <v>60000</v>
      </c>
      <c r="C467" s="23" t="s">
        <v>282</v>
      </c>
      <c r="D467" s="23" t="s">
        <v>527</v>
      </c>
      <c r="E467" s="4">
        <v>100000</v>
      </c>
    </row>
    <row r="468" spans="1:5" ht="13.5" customHeight="1">
      <c r="A468" s="33">
        <v>9201</v>
      </c>
      <c r="B468" s="33">
        <v>60000</v>
      </c>
      <c r="C468" s="23" t="s">
        <v>182</v>
      </c>
      <c r="D468" s="23" t="s">
        <v>507</v>
      </c>
      <c r="E468" s="4">
        <v>300000</v>
      </c>
    </row>
    <row r="469" spans="1:5" ht="13.5" customHeight="1">
      <c r="A469" s="33">
        <v>1511</v>
      </c>
      <c r="B469" s="33">
        <v>61900</v>
      </c>
      <c r="C469" s="23" t="s">
        <v>178</v>
      </c>
      <c r="D469" s="23" t="s">
        <v>511</v>
      </c>
      <c r="E469" s="4">
        <v>190000</v>
      </c>
    </row>
    <row r="470" spans="1:5" ht="13.5" customHeight="1">
      <c r="A470" s="33">
        <v>1532</v>
      </c>
      <c r="B470" s="33">
        <v>61900</v>
      </c>
      <c r="C470" s="23" t="s">
        <v>400</v>
      </c>
      <c r="D470" s="23" t="s">
        <v>401</v>
      </c>
      <c r="E470" s="4">
        <v>500000</v>
      </c>
    </row>
    <row r="471" spans="1:5" ht="13.5" customHeight="1">
      <c r="A471" s="33">
        <v>1532</v>
      </c>
      <c r="B471" s="33">
        <v>61901</v>
      </c>
      <c r="C471" s="23" t="s">
        <v>400</v>
      </c>
      <c r="D471" s="23" t="s">
        <v>514</v>
      </c>
      <c r="E471" s="4">
        <v>200000</v>
      </c>
    </row>
    <row r="472" spans="1:5" ht="13.5" customHeight="1">
      <c r="A472" s="33">
        <v>1532</v>
      </c>
      <c r="B472" s="33">
        <v>61902</v>
      </c>
      <c r="C472" s="23" t="s">
        <v>400</v>
      </c>
      <c r="D472" s="23" t="s">
        <v>515</v>
      </c>
      <c r="E472" s="4">
        <v>200000</v>
      </c>
    </row>
    <row r="473" spans="1:5" ht="13.5" customHeight="1">
      <c r="A473" s="33">
        <v>1711</v>
      </c>
      <c r="B473" s="33">
        <v>61900</v>
      </c>
      <c r="C473" s="23" t="s">
        <v>264</v>
      </c>
      <c r="D473" s="23" t="s">
        <v>512</v>
      </c>
      <c r="E473" s="4">
        <v>400000</v>
      </c>
    </row>
    <row r="474" spans="1:5" ht="13.5" customHeight="1">
      <c r="A474" s="33">
        <v>3421</v>
      </c>
      <c r="B474" s="33">
        <v>61900</v>
      </c>
      <c r="C474" s="23" t="s">
        <v>208</v>
      </c>
      <c r="D474" s="23" t="s">
        <v>513</v>
      </c>
      <c r="E474" s="4">
        <v>300000</v>
      </c>
    </row>
    <row r="475" spans="1:5" ht="13.5" customHeight="1">
      <c r="A475" s="33">
        <v>1321</v>
      </c>
      <c r="B475" s="33">
        <v>62300</v>
      </c>
      <c r="C475" s="23" t="s">
        <v>185</v>
      </c>
      <c r="D475" s="23" t="s">
        <v>402</v>
      </c>
      <c r="E475" s="4">
        <v>10000</v>
      </c>
    </row>
    <row r="476" spans="1:5" ht="13.5" customHeight="1">
      <c r="A476" s="33">
        <v>1351</v>
      </c>
      <c r="B476" s="33">
        <v>62300</v>
      </c>
      <c r="C476" s="23" t="s">
        <v>262</v>
      </c>
      <c r="D476" s="23" t="s">
        <v>402</v>
      </c>
      <c r="E476" s="4">
        <v>5000</v>
      </c>
    </row>
    <row r="477" spans="1:5" ht="13.5" customHeight="1">
      <c r="A477" s="33">
        <v>1621</v>
      </c>
      <c r="B477" s="33">
        <v>62300</v>
      </c>
      <c r="C477" s="23" t="s">
        <v>197</v>
      </c>
      <c r="D477" s="23" t="s">
        <v>403</v>
      </c>
      <c r="E477" s="4">
        <v>1000</v>
      </c>
    </row>
    <row r="478" spans="1:5" ht="13.5" customHeight="1">
      <c r="A478" s="33">
        <v>3261</v>
      </c>
      <c r="B478" s="33">
        <v>62300</v>
      </c>
      <c r="C478" s="23" t="s">
        <v>189</v>
      </c>
      <c r="D478" s="23" t="s">
        <v>404</v>
      </c>
      <c r="E478" s="4">
        <v>5000</v>
      </c>
    </row>
    <row r="479" spans="1:5" ht="13.5" customHeight="1">
      <c r="A479" s="33">
        <v>3371</v>
      </c>
      <c r="B479" s="33">
        <v>62300</v>
      </c>
      <c r="C479" s="23" t="s">
        <v>205</v>
      </c>
      <c r="D479" s="23" t="s">
        <v>402</v>
      </c>
      <c r="E479" s="4">
        <v>6000</v>
      </c>
    </row>
    <row r="480" spans="1:5" ht="13.5" customHeight="1">
      <c r="A480" s="33">
        <v>3421</v>
      </c>
      <c r="B480" s="33">
        <v>62300</v>
      </c>
      <c r="C480" s="23" t="s">
        <v>208</v>
      </c>
      <c r="D480" s="23" t="s">
        <v>405</v>
      </c>
      <c r="E480" s="4">
        <v>5000</v>
      </c>
    </row>
    <row r="481" spans="1:5" ht="13.5" customHeight="1">
      <c r="A481" s="33" t="s">
        <v>184</v>
      </c>
      <c r="B481" s="33">
        <v>62400</v>
      </c>
      <c r="C481" s="23" t="s">
        <v>185</v>
      </c>
      <c r="D481" s="23" t="s">
        <v>406</v>
      </c>
      <c r="E481" s="4">
        <v>20000</v>
      </c>
    </row>
    <row r="482" spans="1:5" ht="13.5" customHeight="1">
      <c r="A482" s="33">
        <v>9201</v>
      </c>
      <c r="B482" s="33">
        <v>62400</v>
      </c>
      <c r="C482" s="23" t="s">
        <v>182</v>
      </c>
      <c r="D482" s="23" t="s">
        <v>521</v>
      </c>
      <c r="E482" s="4">
        <v>72000</v>
      </c>
    </row>
    <row r="483" spans="1:5" ht="13.5" customHeight="1">
      <c r="A483" s="33" t="s">
        <v>181</v>
      </c>
      <c r="B483" s="33">
        <v>62500</v>
      </c>
      <c r="C483" s="23" t="s">
        <v>182</v>
      </c>
      <c r="D483" s="23" t="s">
        <v>407</v>
      </c>
      <c r="E483" s="4">
        <v>25000</v>
      </c>
    </row>
    <row r="484" spans="1:5" ht="13.5" customHeight="1">
      <c r="A484" s="33" t="s">
        <v>181</v>
      </c>
      <c r="B484" s="33">
        <v>62600</v>
      </c>
      <c r="C484" s="23" t="s">
        <v>182</v>
      </c>
      <c r="D484" s="23" t="s">
        <v>408</v>
      </c>
      <c r="E484" s="4">
        <v>90000</v>
      </c>
    </row>
    <row r="485" spans="1:5" ht="13.5" customHeight="1">
      <c r="A485" s="33">
        <v>1511</v>
      </c>
      <c r="B485" s="33">
        <v>62900</v>
      </c>
      <c r="C485" s="23" t="s">
        <v>178</v>
      </c>
      <c r="D485" s="23" t="s">
        <v>409</v>
      </c>
      <c r="E485" s="4">
        <v>75000</v>
      </c>
    </row>
    <row r="486" spans="1:5" ht="13.5" customHeight="1">
      <c r="A486" s="33">
        <v>1511</v>
      </c>
      <c r="B486" s="33">
        <v>62901</v>
      </c>
      <c r="C486" s="23" t="s">
        <v>178</v>
      </c>
      <c r="D486" s="23" t="s">
        <v>508</v>
      </c>
      <c r="E486" s="4">
        <v>120000</v>
      </c>
    </row>
    <row r="487" spans="1:5" ht="13.5" customHeight="1">
      <c r="A487" s="33">
        <v>1511</v>
      </c>
      <c r="B487" s="33">
        <v>62902</v>
      </c>
      <c r="C487" s="23" t="s">
        <v>178</v>
      </c>
      <c r="D487" s="23" t="s">
        <v>509</v>
      </c>
      <c r="E487" s="4">
        <v>120000</v>
      </c>
    </row>
    <row r="488" spans="1:5" ht="13.5" customHeight="1">
      <c r="A488" s="33">
        <v>1641</v>
      </c>
      <c r="B488" s="33">
        <v>63200</v>
      </c>
      <c r="C488" s="23" t="s">
        <v>340</v>
      </c>
      <c r="D488" s="23" t="s">
        <v>505</v>
      </c>
      <c r="E488" s="4">
        <v>350000</v>
      </c>
    </row>
    <row r="489" spans="1:5" ht="13.5" customHeight="1">
      <c r="A489" s="33">
        <v>1711</v>
      </c>
      <c r="B489" s="33">
        <v>63200</v>
      </c>
      <c r="C489" s="23" t="s">
        <v>264</v>
      </c>
      <c r="D489" s="23" t="s">
        <v>506</v>
      </c>
      <c r="E489" s="4">
        <v>100000</v>
      </c>
    </row>
    <row r="490" spans="1:5" ht="13.5" customHeight="1">
      <c r="A490" s="33">
        <v>1711</v>
      </c>
      <c r="B490" s="33">
        <v>63201</v>
      </c>
      <c r="C490" s="23" t="s">
        <v>264</v>
      </c>
      <c r="D490" s="23" t="s">
        <v>522</v>
      </c>
      <c r="E490" s="4">
        <v>100000</v>
      </c>
    </row>
    <row r="491" spans="1:5" ht="13.5" customHeight="1">
      <c r="A491" s="33">
        <v>3231</v>
      </c>
      <c r="B491" s="33">
        <v>63200</v>
      </c>
      <c r="C491" s="23" t="s">
        <v>198</v>
      </c>
      <c r="D491" s="23" t="s">
        <v>523</v>
      </c>
      <c r="E491" s="4">
        <v>600000</v>
      </c>
    </row>
    <row r="492" spans="1:5" ht="13.5" customHeight="1">
      <c r="A492" s="33">
        <v>3421</v>
      </c>
      <c r="B492" s="33">
        <v>63200</v>
      </c>
      <c r="C492" s="23" t="s">
        <v>208</v>
      </c>
      <c r="D492" s="23" t="s">
        <v>410</v>
      </c>
      <c r="E492" s="4">
        <v>250000</v>
      </c>
    </row>
    <row r="493" spans="1:5" ht="13.5" customHeight="1">
      <c r="A493" s="33">
        <v>9201</v>
      </c>
      <c r="B493" s="33">
        <v>63200</v>
      </c>
      <c r="C493" s="23" t="s">
        <v>182</v>
      </c>
      <c r="D493" s="23" t="s">
        <v>411</v>
      </c>
      <c r="E493" s="4">
        <v>280000</v>
      </c>
    </row>
    <row r="494" spans="1:5" ht="13.5" customHeight="1">
      <c r="A494" s="33">
        <v>1601</v>
      </c>
      <c r="B494" s="33">
        <v>63300</v>
      </c>
      <c r="C494" s="23" t="s">
        <v>275</v>
      </c>
      <c r="D494" s="23" t="s">
        <v>412</v>
      </c>
      <c r="E494" s="4">
        <v>50000</v>
      </c>
    </row>
    <row r="495" spans="1:5" ht="13.5" customHeight="1">
      <c r="A495" s="33">
        <v>1611</v>
      </c>
      <c r="B495" s="33">
        <v>63300</v>
      </c>
      <c r="C495" s="23" t="s">
        <v>305</v>
      </c>
      <c r="D495" s="23" t="s">
        <v>413</v>
      </c>
      <c r="E495" s="4">
        <v>50000</v>
      </c>
    </row>
    <row r="496" spans="1:5" ht="13.5" customHeight="1">
      <c r="A496" s="33" t="s">
        <v>414</v>
      </c>
      <c r="B496" s="33">
        <v>63300</v>
      </c>
      <c r="C496" s="23" t="s">
        <v>307</v>
      </c>
      <c r="D496" s="23" t="s">
        <v>415</v>
      </c>
      <c r="E496" s="4">
        <v>250000</v>
      </c>
    </row>
    <row r="497" spans="1:5" ht="13.5" customHeight="1">
      <c r="A497" s="37">
        <v>9201</v>
      </c>
      <c r="B497" s="37">
        <v>64100</v>
      </c>
      <c r="C497" s="28" t="s">
        <v>182</v>
      </c>
      <c r="D497" s="28" t="s">
        <v>416</v>
      </c>
      <c r="E497" s="45">
        <v>75000</v>
      </c>
    </row>
    <row r="498" spans="1:5" ht="18.75" customHeight="1">
      <c r="A498" s="72" t="s">
        <v>417</v>
      </c>
      <c r="B498" s="72"/>
      <c r="C498" s="72"/>
      <c r="D498" s="72"/>
      <c r="E498" s="7">
        <f>SUM(E464:E497)</f>
        <v>5799000</v>
      </c>
    </row>
    <row r="499" spans="1:5" ht="21" customHeight="1">
      <c r="A499" s="36"/>
      <c r="B499" s="36"/>
      <c r="C499" s="78" t="s">
        <v>418</v>
      </c>
      <c r="D499" s="78"/>
      <c r="E499" s="2"/>
    </row>
    <row r="500" spans="1:5" ht="12.75">
      <c r="A500" s="33">
        <v>9421</v>
      </c>
      <c r="B500" s="33">
        <v>76100</v>
      </c>
      <c r="C500" s="23" t="s">
        <v>419</v>
      </c>
      <c r="D500" s="23" t="s">
        <v>420</v>
      </c>
      <c r="E500" s="4">
        <v>350000</v>
      </c>
    </row>
    <row r="501" spans="1:5" ht="12.75">
      <c r="A501" s="33">
        <v>2311</v>
      </c>
      <c r="B501" s="33">
        <v>78000</v>
      </c>
      <c r="C501" s="23" t="s">
        <v>180</v>
      </c>
      <c r="D501" s="23" t="s">
        <v>421</v>
      </c>
      <c r="E501" s="4">
        <v>40000</v>
      </c>
    </row>
    <row r="502" spans="1:5" ht="12.75">
      <c r="A502" s="33" t="s">
        <v>422</v>
      </c>
      <c r="B502" s="33">
        <v>78000</v>
      </c>
      <c r="C502" s="23" t="s">
        <v>282</v>
      </c>
      <c r="D502" s="23" t="s">
        <v>423</v>
      </c>
      <c r="E502" s="4">
        <v>10000</v>
      </c>
    </row>
    <row r="503" spans="1:5" ht="18.75" customHeight="1">
      <c r="A503" s="72" t="s">
        <v>424</v>
      </c>
      <c r="B503" s="72"/>
      <c r="C503" s="72"/>
      <c r="D503" s="72"/>
      <c r="E503" s="7">
        <f>SUM(E500:E502)</f>
        <v>400000</v>
      </c>
    </row>
    <row r="504" spans="1:5" ht="18.75" customHeight="1">
      <c r="A504" s="78" t="s">
        <v>425</v>
      </c>
      <c r="B504" s="78"/>
      <c r="C504" s="78"/>
      <c r="D504" s="78"/>
      <c r="E504" s="78"/>
    </row>
    <row r="505" spans="1:5" ht="18.75" customHeight="1">
      <c r="A505" s="33">
        <v>9201</v>
      </c>
      <c r="B505" s="33">
        <v>83100</v>
      </c>
      <c r="C505" s="23" t="s">
        <v>182</v>
      </c>
      <c r="D505" s="23" t="s">
        <v>167</v>
      </c>
      <c r="E505" s="4">
        <v>50000</v>
      </c>
    </row>
    <row r="506" spans="1:5" ht="18.75" customHeight="1">
      <c r="A506" s="72" t="s">
        <v>426</v>
      </c>
      <c r="B506" s="72"/>
      <c r="C506" s="72"/>
      <c r="D506" s="72"/>
      <c r="E506" s="7">
        <f>SUM(E505:E505)</f>
        <v>50000</v>
      </c>
    </row>
    <row r="507" spans="1:5" ht="18.75" customHeight="1">
      <c r="A507" s="78" t="s">
        <v>497</v>
      </c>
      <c r="B507" s="78"/>
      <c r="C507" s="78"/>
      <c r="D507" s="78"/>
      <c r="E507" s="78"/>
    </row>
    <row r="508" spans="1:5" ht="12.75" customHeight="1">
      <c r="A508" s="22" t="s">
        <v>490</v>
      </c>
      <c r="B508" s="33">
        <v>91300</v>
      </c>
      <c r="C508" s="23" t="s">
        <v>29</v>
      </c>
      <c r="D508" s="23" t="s">
        <v>495</v>
      </c>
      <c r="E508" s="4">
        <v>1000</v>
      </c>
    </row>
    <row r="509" spans="1:5" ht="18.75" customHeight="1">
      <c r="A509" s="72" t="s">
        <v>496</v>
      </c>
      <c r="B509" s="72"/>
      <c r="C509" s="72"/>
      <c r="D509" s="72"/>
      <c r="E509" s="7">
        <f>SUM(E508:E508)</f>
        <v>1000</v>
      </c>
    </row>
    <row r="510" spans="1:5" ht="12.75">
      <c r="A510" s="77"/>
      <c r="B510" s="77"/>
      <c r="C510" s="77"/>
      <c r="D510" s="77"/>
      <c r="E510" s="77"/>
    </row>
    <row r="511" spans="1:5" ht="24.75" customHeight="1">
      <c r="A511" s="74" t="s">
        <v>526</v>
      </c>
      <c r="B511" s="74"/>
      <c r="C511" s="74"/>
      <c r="D511" s="74"/>
      <c r="E511" s="7">
        <f>E147+E422+E428+E462+E498+E503+E506+E509</f>
        <v>45445000</v>
      </c>
    </row>
  </sheetData>
  <sheetProtection selectLockedCells="1" selectUnlockedCells="1"/>
  <mergeCells count="24">
    <mergeCell ref="C7:D7"/>
    <mergeCell ref="A147:D147"/>
    <mergeCell ref="A1:E1"/>
    <mergeCell ref="A2:E2"/>
    <mergeCell ref="A4:E4"/>
    <mergeCell ref="A5:B6"/>
    <mergeCell ref="C5:D6"/>
    <mergeCell ref="E5:E6"/>
    <mergeCell ref="C148:D148"/>
    <mergeCell ref="A422:D422"/>
    <mergeCell ref="C423:D423"/>
    <mergeCell ref="A428:D428"/>
    <mergeCell ref="C429:D429"/>
    <mergeCell ref="A462:D462"/>
    <mergeCell ref="A510:E510"/>
    <mergeCell ref="A511:D511"/>
    <mergeCell ref="C463:D463"/>
    <mergeCell ref="A498:D498"/>
    <mergeCell ref="C499:D499"/>
    <mergeCell ref="A503:D503"/>
    <mergeCell ref="A504:E504"/>
    <mergeCell ref="A506:D506"/>
    <mergeCell ref="A507:E507"/>
    <mergeCell ref="A509:D509"/>
  </mergeCells>
  <printOptions horizontalCentered="1"/>
  <pageMargins left="0.5511811023622047" right="0.2755905511811024" top="0.31496062992125984" bottom="0.4724409448818898" header="0.5118110236220472" footer="0.5118110236220472"/>
  <pageSetup horizontalDpi="300" verticalDpi="300" orientation="portrait" paperSize="9" r:id="rId4"/>
  <rowBreaks count="13" manualBreakCount="13">
    <brk id="58" max="4" man="1"/>
    <brk id="111" max="4" man="1"/>
    <brk id="147" max="255" man="1"/>
    <brk id="199" max="4" man="1"/>
    <brk id="253" max="4" man="1"/>
    <brk id="306" max="4" man="1"/>
    <brk id="357" max="4" man="1"/>
    <brk id="407" max="4" man="1"/>
    <brk id="422" max="255" man="1"/>
    <brk id="428" max="255" man="1"/>
    <brk id="462" max="255" man="1"/>
    <brk id="498" max="4" man="1"/>
    <brk id="503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6"/>
  <sheetViews>
    <sheetView zoomScaleSheetLayoutView="100" zoomScalePageLayoutView="0" workbookViewId="0" topLeftCell="A20">
      <selection activeCell="C10" sqref="C10"/>
    </sheetView>
  </sheetViews>
  <sheetFormatPr defaultColWidth="11.421875" defaultRowHeight="12.75"/>
  <cols>
    <col min="1" max="1" width="5.7109375" style="30" customWidth="1"/>
    <col min="2" max="2" width="7.7109375" style="30" customWidth="1"/>
    <col min="3" max="3" width="23.7109375" style="30" customWidth="1"/>
    <col min="4" max="4" width="45.7109375" style="30" customWidth="1"/>
    <col min="5" max="5" width="13.28125" style="30" customWidth="1"/>
    <col min="6" max="16384" width="11.421875" style="30" customWidth="1"/>
  </cols>
  <sheetData>
    <row r="1" spans="1:5" ht="27" customHeight="1">
      <c r="A1" s="68" t="str">
        <f>Económico!A1</f>
        <v>EXCMO. AYUNTAMIENTO DE LA OROTAVA</v>
      </c>
      <c r="B1" s="68"/>
      <c r="C1" s="68"/>
      <c r="D1" s="68"/>
      <c r="E1" s="68"/>
    </row>
    <row r="2" spans="1:5" ht="27" customHeight="1">
      <c r="A2" s="68" t="str">
        <f>Resumen!A2</f>
        <v>PRESUPUESTO GENERAL EJERCICIO 2021</v>
      </c>
      <c r="B2" s="68"/>
      <c r="C2" s="68"/>
      <c r="D2" s="68"/>
      <c r="E2" s="68"/>
    </row>
    <row r="3" spans="1:5" ht="9.75" customHeight="1">
      <c r="A3" s="49"/>
      <c r="B3" s="49"/>
      <c r="C3" s="49"/>
      <c r="D3" s="49"/>
      <c r="E3" s="49"/>
    </row>
    <row r="4" spans="1:5" ht="34.5" customHeight="1">
      <c r="A4" s="68" t="s">
        <v>427</v>
      </c>
      <c r="B4" s="68"/>
      <c r="C4" s="68"/>
      <c r="D4" s="68"/>
      <c r="E4" s="68"/>
    </row>
    <row r="5" spans="1:5" ht="19.5" customHeight="1">
      <c r="A5" s="76" t="s">
        <v>171</v>
      </c>
      <c r="B5" s="76"/>
      <c r="C5" s="74" t="s">
        <v>4</v>
      </c>
      <c r="D5" s="74"/>
      <c r="E5" s="76" t="str">
        <f>Económico!E5</f>
        <v>IMPORTE</v>
      </c>
    </row>
    <row r="6" spans="1:5" ht="17.25" customHeight="1">
      <c r="A6" s="76"/>
      <c r="B6" s="76"/>
      <c r="C6" s="74"/>
      <c r="D6" s="74"/>
      <c r="E6" s="76"/>
    </row>
    <row r="7" spans="1:5" ht="21" customHeight="1">
      <c r="A7" s="36"/>
      <c r="B7" s="36"/>
      <c r="C7" s="78" t="s">
        <v>428</v>
      </c>
      <c r="D7" s="78"/>
      <c r="E7" s="47"/>
    </row>
    <row r="8" spans="1:5" ht="12" customHeight="1">
      <c r="A8" s="33" t="str">
        <f>Económico!A14</f>
        <v>1321</v>
      </c>
      <c r="B8" s="33">
        <f>Económico!B14</f>
        <v>12001</v>
      </c>
      <c r="C8" s="43" t="str">
        <f>Económico!C14</f>
        <v>Policia Local</v>
      </c>
      <c r="D8" s="43" t="str">
        <f>Económico!D14</f>
        <v>Pnal. Funcionario.- Sueldos Grupo A2</v>
      </c>
      <c r="E8" s="4">
        <f>Económico!E14</f>
        <v>14200</v>
      </c>
    </row>
    <row r="9" spans="1:5" ht="12" customHeight="1">
      <c r="A9" s="33" t="str">
        <f>Económico!A19</f>
        <v>1321</v>
      </c>
      <c r="B9" s="33">
        <f>Económico!B19</f>
        <v>12003</v>
      </c>
      <c r="C9" s="43" t="str">
        <f>Económico!C19</f>
        <v>Policia Local</v>
      </c>
      <c r="D9" s="43" t="str">
        <f>Económico!D19</f>
        <v>Pnal. Funcionario.- Sueldos Grupo C1</v>
      </c>
      <c r="E9" s="4">
        <f>Económico!E19</f>
        <v>563700</v>
      </c>
    </row>
    <row r="10" spans="1:5" ht="12" customHeight="1">
      <c r="A10" s="33" t="str">
        <f>Económico!A24</f>
        <v>1321</v>
      </c>
      <c r="B10" s="33">
        <f>Económico!B24</f>
        <v>12004</v>
      </c>
      <c r="C10" s="43" t="str">
        <f>Económico!C24</f>
        <v>Policia Local</v>
      </c>
      <c r="D10" s="43" t="str">
        <f>Económico!D24</f>
        <v>Pnal. Funcionario.- Sueldos Grupo C2</v>
      </c>
      <c r="E10" s="4">
        <f>Económico!E24</f>
        <v>18400</v>
      </c>
    </row>
    <row r="11" spans="1:5" ht="12" customHeight="1">
      <c r="A11" s="33" t="str">
        <f>Económico!A31</f>
        <v>1321</v>
      </c>
      <c r="B11" s="33">
        <f>Económico!B31</f>
        <v>12006</v>
      </c>
      <c r="C11" s="43" t="str">
        <f>Económico!C31</f>
        <v>Policia Local</v>
      </c>
      <c r="D11" s="43" t="str">
        <f>Económico!D31</f>
        <v>Pnal. Funcionario.- Trienios</v>
      </c>
      <c r="E11" s="4">
        <f>Económico!E31</f>
        <v>99900</v>
      </c>
    </row>
    <row r="12" spans="1:5" ht="12" customHeight="1">
      <c r="A12" s="33" t="str">
        <f>Económico!A38</f>
        <v>1321</v>
      </c>
      <c r="B12" s="33">
        <f>Económico!B38</f>
        <v>12100</v>
      </c>
      <c r="C12" s="43" t="str">
        <f>Económico!C38</f>
        <v>Policia Local</v>
      </c>
      <c r="D12" s="43" t="str">
        <f>Económico!D38</f>
        <v>Pnal. Funcionario.- Complemento Destino</v>
      </c>
      <c r="E12" s="4">
        <f>Económico!E38</f>
        <v>372500</v>
      </c>
    </row>
    <row r="13" spans="1:5" ht="12" customHeight="1">
      <c r="A13" s="33" t="str">
        <f>Económico!A45</f>
        <v>1321</v>
      </c>
      <c r="B13" s="33">
        <f>Económico!B45</f>
        <v>12101</v>
      </c>
      <c r="C13" s="43" t="str">
        <f>Económico!C45</f>
        <v>Policia Local</v>
      </c>
      <c r="D13" s="43" t="str">
        <f>Económico!D45</f>
        <v>Pnal. Funcionario.- Complemento Específico</v>
      </c>
      <c r="E13" s="4">
        <f>Económico!E45</f>
        <v>946000</v>
      </c>
    </row>
    <row r="14" spans="1:5" ht="12" customHeight="1">
      <c r="A14" s="33" t="str">
        <f>Económico!A52</f>
        <v>1321</v>
      </c>
      <c r="B14" s="33">
        <f>Económico!B52</f>
        <v>12103</v>
      </c>
      <c r="C14" s="43" t="str">
        <f>Económico!C52</f>
        <v>Policia Local</v>
      </c>
      <c r="D14" s="43" t="str">
        <f>Económico!D52</f>
        <v>Pnal. Funcionario.- Indemnización Residencia</v>
      </c>
      <c r="E14" s="4">
        <f>Económico!E52</f>
        <v>84000</v>
      </c>
    </row>
    <row r="15" spans="1:5" ht="12" customHeight="1">
      <c r="A15" s="33" t="str">
        <f>Económico!A102</f>
        <v>1321</v>
      </c>
      <c r="B15" s="33">
        <f>Económico!B102</f>
        <v>15000</v>
      </c>
      <c r="C15" s="43" t="str">
        <f>Económico!C102</f>
        <v>Policía Local</v>
      </c>
      <c r="D15" s="43" t="str">
        <f>Económico!D102</f>
        <v>Productividad</v>
      </c>
      <c r="E15" s="4">
        <f>Económico!E102</f>
        <v>1000</v>
      </c>
    </row>
    <row r="16" spans="1:5" ht="12" customHeight="1">
      <c r="A16" s="33" t="str">
        <f>Económico!A107</f>
        <v>1321</v>
      </c>
      <c r="B16" s="33">
        <f>Económico!B107</f>
        <v>15100</v>
      </c>
      <c r="C16" s="43" t="str">
        <f>Económico!C107</f>
        <v>Policia Local</v>
      </c>
      <c r="D16" s="43" t="str">
        <f>Económico!D107</f>
        <v>Gratificaciones Personal Funcionario</v>
      </c>
      <c r="E16" s="4">
        <f>Económico!E107</f>
        <v>200000</v>
      </c>
    </row>
    <row r="17" spans="1:5" ht="12" customHeight="1">
      <c r="A17" s="33" t="str">
        <f>Económico!A112</f>
        <v>1321</v>
      </c>
      <c r="B17" s="33">
        <f>Económico!B112</f>
        <v>16000</v>
      </c>
      <c r="C17" s="43" t="str">
        <f>Económico!C112</f>
        <v>Policia Local</v>
      </c>
      <c r="D17" s="43" t="str">
        <f>Económico!D112</f>
        <v>Seguridad Social</v>
      </c>
      <c r="E17" s="4">
        <f>Económico!E112</f>
        <v>815000</v>
      </c>
    </row>
    <row r="18" spans="1:5" ht="12" customHeight="1">
      <c r="A18" s="33" t="str">
        <f>Económico!A138</f>
        <v>1321</v>
      </c>
      <c r="B18" s="33">
        <f>Económico!B138</f>
        <v>16200</v>
      </c>
      <c r="C18" s="43" t="str">
        <f>Económico!C138</f>
        <v>Policía Local</v>
      </c>
      <c r="D18" s="43" t="str">
        <f>Económico!D138</f>
        <v>Formación y Perfeccionamiento</v>
      </c>
      <c r="E18" s="4">
        <f>Económico!E138</f>
        <v>1500</v>
      </c>
    </row>
    <row r="19" spans="1:5" ht="12" customHeight="1">
      <c r="A19" s="33" t="str">
        <f>Económico!A162</f>
        <v>1321</v>
      </c>
      <c r="B19" s="33">
        <f>Económico!B162</f>
        <v>21300</v>
      </c>
      <c r="C19" s="43" t="str">
        <f>Económico!C162</f>
        <v>Policia Local</v>
      </c>
      <c r="D19" s="43" t="str">
        <f>Económico!D162</f>
        <v>R.M.C.- Maquinaria, Instalaciones y Utillaje</v>
      </c>
      <c r="E19" s="4">
        <f>Económico!E162</f>
        <v>5000</v>
      </c>
    </row>
    <row r="20" spans="1:5" ht="12" customHeight="1">
      <c r="A20" s="33" t="str">
        <f>Económico!A182</f>
        <v>1321</v>
      </c>
      <c r="B20" s="33">
        <f>Económico!B182</f>
        <v>22104</v>
      </c>
      <c r="C20" s="43" t="str">
        <f>Económico!C182</f>
        <v>Policia Local</v>
      </c>
      <c r="D20" s="43" t="str">
        <f>Económico!D182</f>
        <v>Suministros.- Vestuario</v>
      </c>
      <c r="E20" s="4">
        <f>Económico!E182</f>
        <v>20000</v>
      </c>
    </row>
    <row r="21" spans="1:5" ht="12" customHeight="1">
      <c r="A21" s="33">
        <f>Económico!A189</f>
        <v>1321</v>
      </c>
      <c r="B21" s="33">
        <f>Económico!B189</f>
        <v>22105</v>
      </c>
      <c r="C21" s="43" t="str">
        <f>Económico!C189</f>
        <v>Policía Local</v>
      </c>
      <c r="D21" s="43" t="str">
        <f>Económico!D189</f>
        <v>Suministros.- Productos alimenticios</v>
      </c>
      <c r="E21" s="4">
        <f>Económico!E189</f>
        <v>2000</v>
      </c>
    </row>
    <row r="22" spans="1:5" ht="12" customHeight="1">
      <c r="A22" s="33" t="str">
        <f>Económico!A192</f>
        <v>1321</v>
      </c>
      <c r="B22" s="33">
        <f>Económico!B192</f>
        <v>22199</v>
      </c>
      <c r="C22" s="43" t="str">
        <f>Económico!C192</f>
        <v>Policia Local</v>
      </c>
      <c r="D22" s="43" t="str">
        <f>Económico!D192</f>
        <v>Otros Suministros</v>
      </c>
      <c r="E22" s="4">
        <f>Económico!E192</f>
        <v>10000</v>
      </c>
    </row>
    <row r="23" spans="1:5" ht="12" customHeight="1">
      <c r="A23" s="33" t="str">
        <f>Económico!A276</f>
        <v>1321</v>
      </c>
      <c r="B23" s="33">
        <f>Económico!B276</f>
        <v>22603</v>
      </c>
      <c r="C23" s="43" t="str">
        <f>Económico!C276</f>
        <v>Policia Local</v>
      </c>
      <c r="D23" s="43" t="str">
        <f>Económico!D276</f>
        <v>Gastos Diversos.- Publicación en Diarios Oficiales</v>
      </c>
      <c r="E23" s="4">
        <f>Económico!E276</f>
        <v>1000</v>
      </c>
    </row>
    <row r="24" spans="1:5" ht="12" customHeight="1">
      <c r="A24" s="33" t="str">
        <f>Económico!A285</f>
        <v>1321</v>
      </c>
      <c r="B24" s="33">
        <f>Económico!B285</f>
        <v>22699</v>
      </c>
      <c r="C24" s="43" t="str">
        <f>Económico!C285</f>
        <v>Policia Local</v>
      </c>
      <c r="D24" s="43" t="str">
        <f>Económico!D285</f>
        <v>Otros Gastos Diversos</v>
      </c>
      <c r="E24" s="4">
        <f>Económico!E285</f>
        <v>5000</v>
      </c>
    </row>
    <row r="25" spans="1:5" ht="12" customHeight="1">
      <c r="A25" s="33" t="str">
        <f>Económico!A319</f>
        <v>1321</v>
      </c>
      <c r="B25" s="33">
        <f>Económico!B319</f>
        <v>22701</v>
      </c>
      <c r="C25" s="43" t="str">
        <f>Económico!C319</f>
        <v>Policia Local</v>
      </c>
      <c r="D25" s="43" t="str">
        <f>Económico!D319</f>
        <v>Trabajos realizados por otras Empresas.- Seguridad</v>
      </c>
      <c r="E25" s="4">
        <f>Económico!E319</f>
        <v>145000</v>
      </c>
    </row>
    <row r="26" spans="1:5" ht="12" customHeight="1">
      <c r="A26" s="33" t="str">
        <f>Económico!A327</f>
        <v>1321</v>
      </c>
      <c r="B26" s="33">
        <f>Económico!B327</f>
        <v>22706</v>
      </c>
      <c r="C26" s="43" t="str">
        <f>Económico!C327</f>
        <v>Policia Local</v>
      </c>
      <c r="D26" s="43" t="str">
        <f>Económico!D327</f>
        <v>Estudios y Trabajos Técnicos.- Planes Seguridad</v>
      </c>
      <c r="E26" s="4">
        <f>Económico!E327</f>
        <v>5000</v>
      </c>
    </row>
    <row r="27" spans="1:5" ht="12" customHeight="1">
      <c r="A27" s="33">
        <f>Económico!A346</f>
        <v>1321</v>
      </c>
      <c r="B27" s="33">
        <f>Económico!B346</f>
        <v>22707</v>
      </c>
      <c r="C27" s="43" t="str">
        <f>Económico!C346</f>
        <v>Policia Local</v>
      </c>
      <c r="D27" s="43" t="str">
        <f>Económico!D346</f>
        <v>Trabajos Otras Empresas</v>
      </c>
      <c r="E27" s="4">
        <f>Económico!E346</f>
        <v>2000</v>
      </c>
    </row>
    <row r="28" spans="1:5" ht="12" customHeight="1">
      <c r="A28" s="33">
        <f>Económico!A368</f>
        <v>1321</v>
      </c>
      <c r="B28" s="33">
        <f>Económico!B368</f>
        <v>22799</v>
      </c>
      <c r="C28" s="43" t="str">
        <f>Económico!C368</f>
        <v>Policia Local</v>
      </c>
      <c r="D28" s="43" t="str">
        <f>Económico!D368</f>
        <v>Trabajos Prestación del Servicio de Grúa</v>
      </c>
      <c r="E28" s="4">
        <f>Económico!E368</f>
        <v>24000</v>
      </c>
    </row>
    <row r="29" spans="1:5" ht="12" customHeight="1">
      <c r="A29" s="33" t="str">
        <f>Económico!A401</f>
        <v>1321</v>
      </c>
      <c r="B29" s="33">
        <f>Económico!B401</f>
        <v>23020</v>
      </c>
      <c r="C29" s="43" t="str">
        <f>Económico!C401</f>
        <v>Policia Local</v>
      </c>
      <c r="D29" s="43" t="str">
        <f>Económico!D401</f>
        <v>Dietas del Personal</v>
      </c>
      <c r="E29" s="4">
        <f>Económico!E401</f>
        <v>2500</v>
      </c>
    </row>
    <row r="30" spans="1:5" ht="12" customHeight="1">
      <c r="A30" s="33" t="str">
        <f>Económico!A408</f>
        <v>1321</v>
      </c>
      <c r="B30" s="33">
        <f>Económico!B408</f>
        <v>23120</v>
      </c>
      <c r="C30" s="43" t="str">
        <f>Económico!C408</f>
        <v>Policia Local</v>
      </c>
      <c r="D30" s="43" t="str">
        <f>Económico!D408</f>
        <v>Locomoción del Personal</v>
      </c>
      <c r="E30" s="4">
        <f>Económico!E408</f>
        <v>1000</v>
      </c>
    </row>
    <row r="31" spans="1:5" ht="12" customHeight="1">
      <c r="A31" s="33">
        <f>Económico!A475</f>
        <v>1321</v>
      </c>
      <c r="B31" s="33">
        <f>Económico!B475</f>
        <v>62300</v>
      </c>
      <c r="C31" s="43" t="str">
        <f>Económico!C475</f>
        <v>Policia Local</v>
      </c>
      <c r="D31" s="43" t="str">
        <f>Económico!D475</f>
        <v>Adquisición Maquinaria, Instalaciones y Utillaje</v>
      </c>
      <c r="E31" s="4">
        <f>Económico!E475</f>
        <v>10000</v>
      </c>
    </row>
    <row r="32" spans="1:5" ht="12" customHeight="1">
      <c r="A32" s="33" t="str">
        <f>Económico!A481</f>
        <v>1321</v>
      </c>
      <c r="B32" s="33">
        <f>Económico!B481</f>
        <v>62400</v>
      </c>
      <c r="C32" s="43" t="str">
        <f>Económico!C481</f>
        <v>Policia Local</v>
      </c>
      <c r="D32" s="43" t="str">
        <f>Económico!D481</f>
        <v>Adquisición de Vehículos</v>
      </c>
      <c r="E32" s="4">
        <f>Económico!E481</f>
        <v>20000</v>
      </c>
    </row>
    <row r="33" spans="1:5" ht="12" customHeight="1">
      <c r="A33" s="80" t="s">
        <v>429</v>
      </c>
      <c r="B33" s="80"/>
      <c r="C33" s="80"/>
      <c r="D33" s="80"/>
      <c r="E33" s="7">
        <f>SUM(E8:E32)</f>
        <v>3368700</v>
      </c>
    </row>
    <row r="34" spans="1:5" ht="12" customHeight="1">
      <c r="A34" s="33">
        <f>Económico!A183</f>
        <v>1351</v>
      </c>
      <c r="B34" s="33">
        <f>Económico!B183</f>
        <v>22104</v>
      </c>
      <c r="C34" s="43" t="str">
        <f>Económico!C183</f>
        <v>Protección Civil</v>
      </c>
      <c r="D34" s="43" t="str">
        <f>Económico!D183</f>
        <v>Suministros.- Vestuario</v>
      </c>
      <c r="E34" s="4">
        <f>Económico!E183</f>
        <v>6000</v>
      </c>
    </row>
    <row r="35" spans="1:5" ht="12" customHeight="1">
      <c r="A35" s="33">
        <f>Económico!A193</f>
        <v>1351</v>
      </c>
      <c r="B35" s="33">
        <f>Económico!B193</f>
        <v>22199</v>
      </c>
      <c r="C35" s="43" t="str">
        <f>Económico!C193</f>
        <v>Protección Civil</v>
      </c>
      <c r="D35" s="43" t="str">
        <f>Económico!D193</f>
        <v>Otros Suministros</v>
      </c>
      <c r="E35" s="4">
        <f>Económico!E193</f>
        <v>10000</v>
      </c>
    </row>
    <row r="36" spans="1:5" ht="12" customHeight="1">
      <c r="A36" s="33">
        <f>Económico!A232</f>
        <v>1351</v>
      </c>
      <c r="B36" s="33">
        <f>Económico!B232</f>
        <v>22400</v>
      </c>
      <c r="C36" s="43" t="str">
        <f>Económico!C232</f>
        <v>Protección Civil</v>
      </c>
      <c r="D36" s="43" t="str">
        <f>Económico!D232</f>
        <v>Primas de Seguros</v>
      </c>
      <c r="E36" s="4">
        <f>Económico!E232</f>
        <v>1500</v>
      </c>
    </row>
    <row r="37" spans="1:5" ht="12" customHeight="1">
      <c r="A37" s="33">
        <f>Económico!A243</f>
        <v>1351</v>
      </c>
      <c r="B37" s="33">
        <f>Económico!B243</f>
        <v>22601</v>
      </c>
      <c r="C37" s="43" t="str">
        <f>Económico!C243</f>
        <v>Protección Civil</v>
      </c>
      <c r="D37" s="43" t="str">
        <f>Económico!D243</f>
        <v>Atenciones protocolarias y representativas</v>
      </c>
      <c r="E37" s="4">
        <f>Económico!E243</f>
        <v>2000</v>
      </c>
    </row>
    <row r="38" spans="1:5" ht="12" customHeight="1">
      <c r="A38" s="33">
        <f>Económico!A286</f>
        <v>1351</v>
      </c>
      <c r="B38" s="33">
        <f>Económico!B286</f>
        <v>22699</v>
      </c>
      <c r="C38" s="43" t="str">
        <f>Económico!C286</f>
        <v>Protección Civil</v>
      </c>
      <c r="D38" s="43" t="str">
        <f>Económico!D286</f>
        <v>Otros Gastos Diversos</v>
      </c>
      <c r="E38" s="4">
        <f>Económico!E286</f>
        <v>1000</v>
      </c>
    </row>
    <row r="39" spans="1:5" ht="12" customHeight="1">
      <c r="A39" s="33">
        <f>Económico!A369</f>
        <v>1351</v>
      </c>
      <c r="B39" s="33">
        <f>Económico!B369</f>
        <v>22799</v>
      </c>
      <c r="C39" s="43" t="str">
        <f>Económico!C369</f>
        <v>Protección Civil</v>
      </c>
      <c r="D39" s="43" t="str">
        <f>Económico!D369</f>
        <v>Trabajos Otras Empresas y Profesionales</v>
      </c>
      <c r="E39" s="4">
        <f>Económico!E369</f>
        <v>2000</v>
      </c>
    </row>
    <row r="40" spans="1:5" ht="12" customHeight="1">
      <c r="A40" s="33">
        <f>Económico!A476</f>
        <v>1351</v>
      </c>
      <c r="B40" s="33">
        <f>Económico!B476</f>
        <v>62300</v>
      </c>
      <c r="C40" s="43" t="str">
        <f>Económico!C476</f>
        <v>Protección Civil</v>
      </c>
      <c r="D40" s="43" t="str">
        <f>Económico!D476</f>
        <v>Adquisición Maquinaria, Instalaciones y Utillaje</v>
      </c>
      <c r="E40" s="4">
        <f>Económico!E476</f>
        <v>5000</v>
      </c>
    </row>
    <row r="41" spans="1:5" ht="12" customHeight="1">
      <c r="A41" s="80" t="s">
        <v>430</v>
      </c>
      <c r="B41" s="80"/>
      <c r="C41" s="80"/>
      <c r="D41" s="80"/>
      <c r="E41" s="7">
        <f>SUM(E34:E40)</f>
        <v>27500</v>
      </c>
    </row>
    <row r="42" spans="1:5" ht="12" customHeight="1">
      <c r="A42" s="33">
        <f>Económico!A420</f>
        <v>1361</v>
      </c>
      <c r="B42" s="33">
        <f>Económico!B420</f>
        <v>25000</v>
      </c>
      <c r="C42" s="43" t="str">
        <f>Económico!C420</f>
        <v>Previsión de Incendios</v>
      </c>
      <c r="D42" s="43" t="str">
        <f>Económico!D420</f>
        <v>Trabajos realizados por Administraciones Públicas</v>
      </c>
      <c r="E42" s="4">
        <f>Económico!E420</f>
        <v>240000</v>
      </c>
    </row>
    <row r="43" spans="1:5" ht="12" customHeight="1">
      <c r="A43" s="80" t="s">
        <v>431</v>
      </c>
      <c r="B43" s="80"/>
      <c r="C43" s="80"/>
      <c r="D43" s="80"/>
      <c r="E43" s="7">
        <f>SUM(E42:E42)</f>
        <v>240000</v>
      </c>
    </row>
    <row r="44" spans="1:5" ht="12" customHeight="1">
      <c r="A44" s="33" t="str">
        <f>Económico!A10</f>
        <v>1511</v>
      </c>
      <c r="B44" s="33">
        <f>Económico!B10</f>
        <v>12000</v>
      </c>
      <c r="C44" s="43" t="str">
        <f>Económico!C10</f>
        <v>Urbanismo</v>
      </c>
      <c r="D44" s="43" t="str">
        <f>Económico!D10</f>
        <v>Pnal. Funcionario.- Sueldos Grupo A1</v>
      </c>
      <c r="E44" s="4">
        <f>Económico!E10</f>
        <v>80400</v>
      </c>
    </row>
    <row r="45" spans="1:5" ht="12" customHeight="1">
      <c r="A45" s="33" t="str">
        <f>Económico!A15</f>
        <v>1511</v>
      </c>
      <c r="B45" s="33">
        <f>Económico!B15</f>
        <v>12001</v>
      </c>
      <c r="C45" s="43" t="str">
        <f>Económico!C15</f>
        <v>Urbanismo</v>
      </c>
      <c r="D45" s="43" t="str">
        <f>Económico!D15</f>
        <v>Pnal. Funcionario.- Sueldos Grupo A2</v>
      </c>
      <c r="E45" s="4">
        <f>Económico!E15</f>
        <v>99000</v>
      </c>
    </row>
    <row r="46" spans="1:5" ht="12" customHeight="1">
      <c r="A46" s="33" t="str">
        <f>Económico!A20</f>
        <v>1511</v>
      </c>
      <c r="B46" s="33">
        <f>Económico!B20</f>
        <v>12003</v>
      </c>
      <c r="C46" s="43" t="str">
        <f>Económico!C20</f>
        <v>Urbanismo</v>
      </c>
      <c r="D46" s="43" t="str">
        <f>Económico!D20</f>
        <v>Pnal. Funcionario.- Sueldos Grupo C1</v>
      </c>
      <c r="E46" s="4">
        <f>Económico!E20</f>
        <v>43300</v>
      </c>
    </row>
    <row r="47" spans="1:5" ht="12" customHeight="1">
      <c r="A47" s="33" t="str">
        <f>Económico!A25</f>
        <v>1511</v>
      </c>
      <c r="B47" s="33">
        <f>Económico!B25</f>
        <v>12004</v>
      </c>
      <c r="C47" s="43" t="str">
        <f>Económico!C25</f>
        <v>Urbanismo</v>
      </c>
      <c r="D47" s="43" t="str">
        <f>Económico!D25</f>
        <v>Pnal. Funcionario.- Sueldos Grupo C2</v>
      </c>
      <c r="E47" s="4">
        <f>Económico!E25</f>
        <v>27600</v>
      </c>
    </row>
    <row r="48" spans="1:5" ht="12" customHeight="1">
      <c r="A48" s="33" t="str">
        <f>Económico!A32</f>
        <v>1511</v>
      </c>
      <c r="B48" s="33">
        <f>Económico!B32</f>
        <v>12006</v>
      </c>
      <c r="C48" s="43" t="str">
        <f>Económico!C32</f>
        <v>Urbanismo</v>
      </c>
      <c r="D48" s="43" t="str">
        <f>Económico!D32</f>
        <v>Pnal. Funcionario.- Trienios</v>
      </c>
      <c r="E48" s="4">
        <f>Económico!E32</f>
        <v>38600</v>
      </c>
    </row>
    <row r="49" spans="1:5" ht="12" customHeight="1">
      <c r="A49" s="33" t="str">
        <f>Económico!A39</f>
        <v>1511</v>
      </c>
      <c r="B49" s="33">
        <f>Económico!B39</f>
        <v>12100</v>
      </c>
      <c r="C49" s="43" t="str">
        <f>Económico!C39</f>
        <v>Urbanismo</v>
      </c>
      <c r="D49" s="43" t="str">
        <f>Económico!D39</f>
        <v>Pnal. Funcionario.- Complemento Destino</v>
      </c>
      <c r="E49" s="4">
        <f>Económico!E39</f>
        <v>169500</v>
      </c>
    </row>
    <row r="50" spans="1:5" ht="12" customHeight="1">
      <c r="A50" s="33" t="str">
        <f>Económico!A46</f>
        <v>1511</v>
      </c>
      <c r="B50" s="33">
        <f>Económico!B46</f>
        <v>12101</v>
      </c>
      <c r="C50" s="43" t="str">
        <f>Económico!C46</f>
        <v>Urbanismo</v>
      </c>
      <c r="D50" s="43" t="str">
        <f>Económico!D46</f>
        <v>Pnal. Funcionario.- Complemento Específico</v>
      </c>
      <c r="E50" s="4">
        <f>Económico!E46</f>
        <v>311500</v>
      </c>
    </row>
    <row r="51" spans="1:5" ht="12" customHeight="1">
      <c r="A51" s="33" t="str">
        <f>Económico!A53</f>
        <v>1511</v>
      </c>
      <c r="B51" s="33">
        <f>Económico!B53</f>
        <v>12103</v>
      </c>
      <c r="C51" s="43" t="str">
        <f>Económico!C53</f>
        <v>Urbanismo</v>
      </c>
      <c r="D51" s="43" t="str">
        <f>Económico!D53</f>
        <v>Pnal. Funcionario.- Indemnización Residencia</v>
      </c>
      <c r="E51" s="4">
        <f>Económico!E53</f>
        <v>34000</v>
      </c>
    </row>
    <row r="52" spans="1:5" ht="12" customHeight="1">
      <c r="A52" s="33" t="str">
        <f>Económico!A59</f>
        <v>1511</v>
      </c>
      <c r="B52" s="33">
        <f>Económico!B59</f>
        <v>13000</v>
      </c>
      <c r="C52" s="43" t="str">
        <f>Económico!C59</f>
        <v>Urbanismo</v>
      </c>
      <c r="D52" s="43" t="str">
        <f>Económico!D59</f>
        <v>Personal Laboral Fijo</v>
      </c>
      <c r="E52" s="4">
        <f>Económico!E59</f>
        <v>176000</v>
      </c>
    </row>
    <row r="53" spans="1:5" ht="12" customHeight="1">
      <c r="A53" s="33" t="str">
        <f>Económico!A74</f>
        <v>1511</v>
      </c>
      <c r="B53" s="33">
        <f>Económico!B74</f>
        <v>13001</v>
      </c>
      <c r="C53" s="43" t="str">
        <f>Económico!C74</f>
        <v>Urbanismo</v>
      </c>
      <c r="D53" s="43" t="str">
        <f>Económico!D74</f>
        <v>Horas Extraordinarias Personal Laboral</v>
      </c>
      <c r="E53" s="4">
        <f>Económico!E74</f>
        <v>3000</v>
      </c>
    </row>
    <row r="54" spans="1:5" ht="12" customHeight="1">
      <c r="A54" s="33">
        <f>Económico!A78</f>
        <v>1511</v>
      </c>
      <c r="B54" s="33">
        <f>Económico!B78</f>
        <v>13100</v>
      </c>
      <c r="C54" s="43" t="str">
        <f>Económico!C78</f>
        <v>Urbanismo</v>
      </c>
      <c r="D54" s="43" t="str">
        <f>Económico!D78</f>
        <v>Personal Laboral Temporal</v>
      </c>
      <c r="E54" s="4">
        <f>Económico!E78</f>
        <v>16500</v>
      </c>
    </row>
    <row r="55" spans="1:5" ht="12" customHeight="1">
      <c r="A55" s="33" t="str">
        <f>Económico!A91</f>
        <v>1511</v>
      </c>
      <c r="B55" s="33">
        <f>Económico!B91</f>
        <v>14300</v>
      </c>
      <c r="C55" s="43" t="str">
        <f>Económico!C91</f>
        <v>Urbanismo</v>
      </c>
      <c r="D55" s="43" t="str">
        <f>Económico!D91</f>
        <v>Otro Personal.- Sustituciones y otros</v>
      </c>
      <c r="E55" s="4">
        <f>Económico!E91</f>
        <v>1000</v>
      </c>
    </row>
    <row r="56" spans="1:5" ht="12" customHeight="1">
      <c r="A56" s="33" t="str">
        <f>Económico!A103</f>
        <v>1511</v>
      </c>
      <c r="B56" s="33">
        <f>Económico!B103</f>
        <v>15000</v>
      </c>
      <c r="C56" s="43" t="str">
        <f>Económico!C103</f>
        <v>Urbanismo</v>
      </c>
      <c r="D56" s="43" t="str">
        <f>Económico!D103</f>
        <v>Productividad</v>
      </c>
      <c r="E56" s="4">
        <f>Económico!E103</f>
        <v>3000</v>
      </c>
    </row>
    <row r="57" spans="1:5" ht="12" customHeight="1">
      <c r="A57" s="33" t="str">
        <f>Económico!A108</f>
        <v>1511</v>
      </c>
      <c r="B57" s="33">
        <f>Económico!B108</f>
        <v>15100</v>
      </c>
      <c r="C57" s="43" t="str">
        <f>Económico!C108</f>
        <v>Urbanismo</v>
      </c>
      <c r="D57" s="43" t="str">
        <f>Económico!D108</f>
        <v>Gratificaciones Personal Funcionario</v>
      </c>
      <c r="E57" s="4">
        <f>Económico!E108</f>
        <v>10000</v>
      </c>
    </row>
    <row r="58" spans="1:5" ht="12" customHeight="1">
      <c r="A58" s="33" t="str">
        <f>Económico!A113</f>
        <v>1511</v>
      </c>
      <c r="B58" s="33">
        <f>Económico!B113</f>
        <v>16000</v>
      </c>
      <c r="C58" s="43" t="str">
        <f>Económico!C113</f>
        <v>Urbanismo</v>
      </c>
      <c r="D58" s="43" t="str">
        <f>Económico!D113</f>
        <v>Seguridad Social</v>
      </c>
      <c r="E58" s="4">
        <f>Económico!E113</f>
        <v>260000</v>
      </c>
    </row>
    <row r="59" spans="1:5" ht="12" customHeight="1">
      <c r="A59" s="37" t="str">
        <f>Económico!A139</f>
        <v>1511</v>
      </c>
      <c r="B59" s="37">
        <f>Económico!B139</f>
        <v>16200</v>
      </c>
      <c r="C59" s="44" t="str">
        <f>Económico!C139</f>
        <v>Urbanismo</v>
      </c>
      <c r="D59" s="44" t="str">
        <f>Económico!D139</f>
        <v>Formación y Perfeccionamiento</v>
      </c>
      <c r="E59" s="45">
        <f>Económico!E139</f>
        <v>1000</v>
      </c>
    </row>
    <row r="60" spans="1:5" ht="12" customHeight="1">
      <c r="A60" s="38">
        <f>Económico!A194</f>
        <v>1511</v>
      </c>
      <c r="B60" s="38">
        <f>Económico!B194</f>
        <v>22199</v>
      </c>
      <c r="C60" s="46" t="str">
        <f>Económico!C194</f>
        <v>Urbanismo</v>
      </c>
      <c r="D60" s="46" t="str">
        <f>Económico!D194</f>
        <v>Otros Suministros</v>
      </c>
      <c r="E60" s="2">
        <f>Económico!E194</f>
        <v>4000</v>
      </c>
    </row>
    <row r="61" spans="1:5" ht="12" customHeight="1">
      <c r="A61" s="33" t="str">
        <f>Económico!A254</f>
        <v>1511</v>
      </c>
      <c r="B61" s="33">
        <f>Económico!B254</f>
        <v>22602</v>
      </c>
      <c r="C61" s="43" t="str">
        <f>Económico!C254</f>
        <v>Urbanismo</v>
      </c>
      <c r="D61" s="43" t="str">
        <f>Económico!D254</f>
        <v>Gastos Diversos.- Publicidad y Propaganda</v>
      </c>
      <c r="E61" s="4">
        <f>Económico!E254</f>
        <v>2000</v>
      </c>
    </row>
    <row r="62" spans="1:5" ht="12" customHeight="1">
      <c r="A62" s="33" t="str">
        <f>Económico!A277</f>
        <v>1511</v>
      </c>
      <c r="B62" s="33">
        <f>Económico!B277</f>
        <v>22603</v>
      </c>
      <c r="C62" s="43" t="str">
        <f>Económico!C277</f>
        <v>Urbanismo</v>
      </c>
      <c r="D62" s="43" t="str">
        <f>Económico!D277</f>
        <v>Gastos Diversos.- Publicación en Diarios Oficiales</v>
      </c>
      <c r="E62" s="4">
        <f>Económico!E277</f>
        <v>2000</v>
      </c>
    </row>
    <row r="63" spans="1:5" ht="12" customHeight="1">
      <c r="A63" s="33">
        <f>Económico!A287</f>
        <v>1511</v>
      </c>
      <c r="B63" s="33">
        <f>Económico!B287</f>
        <v>22699</v>
      </c>
      <c r="C63" s="43" t="str">
        <f>Económico!C287</f>
        <v>Urbanismo</v>
      </c>
      <c r="D63" s="43" t="str">
        <f>Económico!D287</f>
        <v>Otros Gastos Diversos</v>
      </c>
      <c r="E63" s="4">
        <f>Económico!E287</f>
        <v>1000</v>
      </c>
    </row>
    <row r="64" spans="1:5" ht="12" customHeight="1">
      <c r="A64" s="33" t="str">
        <f>Económico!A328</f>
        <v>1511</v>
      </c>
      <c r="B64" s="33">
        <f>Económico!B328</f>
        <v>22706</v>
      </c>
      <c r="C64" s="43" t="str">
        <f>Económico!C328</f>
        <v>Urbanismo</v>
      </c>
      <c r="D64" s="43" t="str">
        <f>Económico!D328</f>
        <v>Estudios y Trabajos Téc.- Cartografía y Planimetría</v>
      </c>
      <c r="E64" s="4">
        <f>Económico!E328</f>
        <v>7000</v>
      </c>
    </row>
    <row r="65" spans="1:5" ht="12" customHeight="1">
      <c r="A65" s="33">
        <f>Económico!A347</f>
        <v>1511</v>
      </c>
      <c r="B65" s="33">
        <f>Económico!B347</f>
        <v>22707</v>
      </c>
      <c r="C65" s="43" t="str">
        <f>Económico!C347</f>
        <v>Urbanismo</v>
      </c>
      <c r="D65" s="43" t="str">
        <f>Económico!D347</f>
        <v>Trabajos otras Empresas. Circuitos Biosaludables</v>
      </c>
      <c r="E65" s="4">
        <f>Económico!E347</f>
        <v>8800</v>
      </c>
    </row>
    <row r="66" spans="1:5" ht="12" customHeight="1">
      <c r="A66" s="33">
        <f>Económico!A358</f>
        <v>1511</v>
      </c>
      <c r="B66" s="33">
        <f>Económico!B358</f>
        <v>22709</v>
      </c>
      <c r="C66" s="43" t="str">
        <f>Económico!C358</f>
        <v>Urbanismo</v>
      </c>
      <c r="D66" s="43" t="str">
        <f>Económico!D358</f>
        <v>Trabajos otras Empresas.- Concurso ideas proy. Inversión</v>
      </c>
      <c r="E66" s="4">
        <f>Económico!E358</f>
        <v>25000</v>
      </c>
    </row>
    <row r="67" spans="1:5" ht="12" customHeight="1">
      <c r="A67" s="33">
        <f>Económico!A370</f>
        <v>1511</v>
      </c>
      <c r="B67" s="33">
        <f>Económico!B370</f>
        <v>22799</v>
      </c>
      <c r="C67" s="43" t="str">
        <f>Económico!C370</f>
        <v>Urbanismo</v>
      </c>
      <c r="D67" s="43" t="str">
        <f>Económico!D370</f>
        <v>Estudios y Trabajos Téc.- Seguridad y Salud Obras</v>
      </c>
      <c r="E67" s="4">
        <f>Económico!E370</f>
        <v>15000</v>
      </c>
    </row>
    <row r="68" spans="1:5" ht="12" customHeight="1">
      <c r="A68" s="33" t="str">
        <f>Económico!A402</f>
        <v>1511</v>
      </c>
      <c r="B68" s="33">
        <f>Económico!B402</f>
        <v>23020</v>
      </c>
      <c r="C68" s="43" t="str">
        <f>Económico!C402</f>
        <v>Urbanismo</v>
      </c>
      <c r="D68" s="43" t="str">
        <f>Económico!D402</f>
        <v>Dietas del Personal</v>
      </c>
      <c r="E68" s="4">
        <f>Económico!E402</f>
        <v>500</v>
      </c>
    </row>
    <row r="69" spans="1:5" ht="12" customHeight="1">
      <c r="A69" s="33" t="str">
        <f>Económico!A409</f>
        <v>1511</v>
      </c>
      <c r="B69" s="33">
        <f>Económico!B409</f>
        <v>23120</v>
      </c>
      <c r="C69" s="43" t="str">
        <f>Económico!C409</f>
        <v>Urbanismo</v>
      </c>
      <c r="D69" s="43" t="str">
        <f>Económico!D409</f>
        <v>Locomoción del Personal</v>
      </c>
      <c r="E69" s="4">
        <f>Económico!E409</f>
        <v>500</v>
      </c>
    </row>
    <row r="70" spans="1:5" ht="12" customHeight="1">
      <c r="A70" s="33">
        <f>Económico!A421</f>
        <v>1511</v>
      </c>
      <c r="B70" s="33">
        <f>Económico!B421</f>
        <v>25000</v>
      </c>
      <c r="C70" s="43" t="str">
        <f>Económico!C421</f>
        <v>Urbanismo</v>
      </c>
      <c r="D70" s="43" t="str">
        <f>Económico!D421</f>
        <v>Ejecuciones Subsidiarias</v>
      </c>
      <c r="E70" s="4">
        <f>Económico!E421</f>
        <v>5000</v>
      </c>
    </row>
    <row r="71" spans="1:5" ht="12" customHeight="1">
      <c r="A71" s="33" t="str">
        <f>Económico!A464</f>
        <v>1511</v>
      </c>
      <c r="B71" s="33">
        <f>Económico!B464</f>
        <v>60000</v>
      </c>
      <c r="C71" s="43" t="str">
        <f>Económico!C464</f>
        <v>Urbanismo</v>
      </c>
      <c r="D71" s="43" t="str">
        <f>Económico!D464</f>
        <v>Expropiación de Terrenos</v>
      </c>
      <c r="E71" s="4">
        <f>Económico!E464</f>
        <v>500000</v>
      </c>
    </row>
    <row r="72" spans="1:5" ht="12" customHeight="1">
      <c r="A72" s="33">
        <f>Económico!A469</f>
        <v>1511</v>
      </c>
      <c r="B72" s="33">
        <f>Económico!B469</f>
        <v>61900</v>
      </c>
      <c r="C72" s="43" t="str">
        <f>Económico!C469</f>
        <v>Urbanismo</v>
      </c>
      <c r="D72" s="43" t="str">
        <f>Económico!D469</f>
        <v>Construcción Aparcamiento Lercaro</v>
      </c>
      <c r="E72" s="4">
        <f>Económico!E469</f>
        <v>190000</v>
      </c>
    </row>
    <row r="73" spans="1:5" ht="12" customHeight="1">
      <c r="A73" s="33">
        <f>Económico!A485</f>
        <v>1511</v>
      </c>
      <c r="B73" s="33">
        <f>Económico!B485</f>
        <v>62900</v>
      </c>
      <c r="C73" s="43" t="str">
        <f>Económico!C485</f>
        <v>Urbanismo</v>
      </c>
      <c r="D73" s="43" t="str">
        <f>Económico!D485</f>
        <v>Honorarios Redacción Proyectos y otros</v>
      </c>
      <c r="E73" s="4">
        <f>Económico!E485</f>
        <v>75000</v>
      </c>
    </row>
    <row r="74" spans="1:5" ht="12" customHeight="1">
      <c r="A74" s="33">
        <f>Económico!A486</f>
        <v>1511</v>
      </c>
      <c r="B74" s="33">
        <f>Económico!B486</f>
        <v>62901</v>
      </c>
      <c r="C74" s="43" t="str">
        <f>Económico!C486</f>
        <v>Urbanismo</v>
      </c>
      <c r="D74" s="43" t="str">
        <f>Económico!D486</f>
        <v>Honorarios Proyecto Edificio Antiguo T.Atlante</v>
      </c>
      <c r="E74" s="4">
        <f>Económico!E486</f>
        <v>120000</v>
      </c>
    </row>
    <row r="75" spans="1:5" ht="12" customHeight="1">
      <c r="A75" s="33">
        <f>Económico!A487</f>
        <v>1511</v>
      </c>
      <c r="B75" s="33">
        <f>Económico!B487</f>
        <v>62902</v>
      </c>
      <c r="C75" s="43" t="str">
        <f>Económico!C487</f>
        <v>Urbanismo</v>
      </c>
      <c r="D75" s="43" t="str">
        <f>Económico!D487</f>
        <v>Honorarios Proyecto Sector 7 S.Agustín</v>
      </c>
      <c r="E75" s="4">
        <f>Económico!E487</f>
        <v>120000</v>
      </c>
    </row>
    <row r="76" spans="1:5" ht="12" customHeight="1">
      <c r="A76" s="80" t="s">
        <v>432</v>
      </c>
      <c r="B76" s="80"/>
      <c r="C76" s="80"/>
      <c r="D76" s="80"/>
      <c r="E76" s="7">
        <f>SUM(E44:E75)</f>
        <v>2350200</v>
      </c>
    </row>
    <row r="77" spans="1:5" ht="12" customHeight="1">
      <c r="A77" s="33">
        <f>Económico!A470</f>
        <v>1532</v>
      </c>
      <c r="B77" s="33">
        <f>Económico!B470</f>
        <v>61900</v>
      </c>
      <c r="C77" s="43" t="str">
        <f>Económico!C470</f>
        <v>Pavimentación Vías Públicas</v>
      </c>
      <c r="D77" s="43" t="str">
        <f>Económico!D470</f>
        <v>RAM Vías Públicas, Plazas y otros</v>
      </c>
      <c r="E77" s="4">
        <f>Económico!E470</f>
        <v>500000</v>
      </c>
    </row>
    <row r="78" spans="1:5" ht="12" customHeight="1">
      <c r="A78" s="33">
        <f>Económico!A471</f>
        <v>1532</v>
      </c>
      <c r="B78" s="33">
        <f>Económico!B471</f>
        <v>61901</v>
      </c>
      <c r="C78" s="43" t="str">
        <f>Económico!C471</f>
        <v>Pavimentación Vías Públicas</v>
      </c>
      <c r="D78" s="43" t="str">
        <f>Económico!D471</f>
        <v>Rehabilitación integral C/Nicandro </v>
      </c>
      <c r="E78" s="4">
        <f>Económico!E471</f>
        <v>200000</v>
      </c>
    </row>
    <row r="79" spans="1:5" ht="12" customHeight="1">
      <c r="A79" s="33">
        <f>Económico!A472</f>
        <v>1532</v>
      </c>
      <c r="B79" s="33">
        <f>Económico!B472</f>
        <v>61902</v>
      </c>
      <c r="C79" s="43" t="str">
        <f>Económico!C472</f>
        <v>Pavimentación Vías Públicas</v>
      </c>
      <c r="D79" s="43" t="str">
        <f>Económico!D472</f>
        <v>Rehabilitación aceras Avda. Sor Soledad Cobián</v>
      </c>
      <c r="E79" s="4">
        <f>Económico!E472</f>
        <v>200000</v>
      </c>
    </row>
    <row r="80" spans="1:5" ht="12" customHeight="1">
      <c r="A80" s="80" t="s">
        <v>433</v>
      </c>
      <c r="B80" s="80"/>
      <c r="C80" s="80"/>
      <c r="D80" s="80"/>
      <c r="E80" s="7">
        <f>SUM(E77:E79)</f>
        <v>900000</v>
      </c>
    </row>
    <row r="81" spans="1:5" ht="12" customHeight="1">
      <c r="A81" s="33">
        <f>Económico!A240</f>
        <v>1601</v>
      </c>
      <c r="B81" s="33">
        <f>Económico!B240</f>
        <v>22502</v>
      </c>
      <c r="C81" s="43" t="str">
        <f>Económico!C240</f>
        <v>Alcantarillado</v>
      </c>
      <c r="D81" s="43" t="str">
        <f>Económico!D240</f>
        <v>Canon Vertido Aguas</v>
      </c>
      <c r="E81" s="4">
        <f>Económico!E240</f>
        <v>30000</v>
      </c>
    </row>
    <row r="82" spans="1:5" ht="12" customHeight="1">
      <c r="A82" s="33">
        <f>Económico!A329</f>
        <v>1601</v>
      </c>
      <c r="B82" s="33">
        <f>Económico!B329</f>
        <v>22706</v>
      </c>
      <c r="C82" s="43" t="str">
        <f>Económico!C329</f>
        <v>Alcantarillado</v>
      </c>
      <c r="D82" s="43" t="str">
        <f>Económico!D329</f>
        <v>Trabajos Gestión Servicio de Alcantarillado</v>
      </c>
      <c r="E82" s="4">
        <f>Económico!E329</f>
        <v>660000</v>
      </c>
    </row>
    <row r="83" spans="1:5" ht="12" customHeight="1">
      <c r="A83" s="33">
        <f>Económico!A371</f>
        <v>1601</v>
      </c>
      <c r="B83" s="33">
        <f>Económico!B371</f>
        <v>22799</v>
      </c>
      <c r="C83" s="43" t="str">
        <f>Económico!C371</f>
        <v>Alcantarillado</v>
      </c>
      <c r="D83" s="43" t="str">
        <f>Económico!D371</f>
        <v>Trabajos Depuración Agua (CIAT)</v>
      </c>
      <c r="E83" s="4">
        <f>Económico!E371</f>
        <v>230000</v>
      </c>
    </row>
    <row r="84" spans="1:5" ht="12" customHeight="1">
      <c r="A84" s="33">
        <f>Económico!A494</f>
        <v>1601</v>
      </c>
      <c r="B84" s="33">
        <f>Económico!B494</f>
        <v>63300</v>
      </c>
      <c r="C84" s="43" t="str">
        <f>Económico!C494</f>
        <v>Alcantarillado</v>
      </c>
      <c r="D84" s="43" t="str">
        <f>Económico!D494</f>
        <v>Obras RAM Red de Saneamiento</v>
      </c>
      <c r="E84" s="4">
        <f>Económico!E494</f>
        <v>50000</v>
      </c>
    </row>
    <row r="85" spans="1:5" ht="12" customHeight="1">
      <c r="A85" s="80" t="s">
        <v>434</v>
      </c>
      <c r="B85" s="80"/>
      <c r="C85" s="80"/>
      <c r="D85" s="80"/>
      <c r="E85" s="7">
        <f>SUM(E81:E84)</f>
        <v>970000</v>
      </c>
    </row>
    <row r="86" spans="1:5" ht="12" customHeight="1">
      <c r="A86" s="33">
        <f>Económico!A330</f>
        <v>1611</v>
      </c>
      <c r="B86" s="33">
        <f>Económico!B330</f>
        <v>22706</v>
      </c>
      <c r="C86" s="43" t="str">
        <f>Económico!C330</f>
        <v>Abastecimiento de Agua</v>
      </c>
      <c r="D86" s="43" t="str">
        <f>Económico!D330</f>
        <v>Trabajos Gestión Servicio de Abastecimiento de Agua</v>
      </c>
      <c r="E86" s="4">
        <f>Económico!E330</f>
        <v>4100000</v>
      </c>
    </row>
    <row r="87" spans="1:5" ht="12" customHeight="1">
      <c r="A87" s="33">
        <f>Económico!A495</f>
        <v>1611</v>
      </c>
      <c r="B87" s="33">
        <f>Económico!B495</f>
        <v>63300</v>
      </c>
      <c r="C87" s="43" t="str">
        <f>Económico!C495</f>
        <v>Abastecimiento de Agua</v>
      </c>
      <c r="D87" s="43" t="str">
        <f>Económico!D495</f>
        <v>Obras RAM Red de Agua</v>
      </c>
      <c r="E87" s="4">
        <f>Económico!E495</f>
        <v>50000</v>
      </c>
    </row>
    <row r="88" spans="1:5" ht="12" customHeight="1">
      <c r="A88" s="80" t="s">
        <v>435</v>
      </c>
      <c r="B88" s="80"/>
      <c r="C88" s="80"/>
      <c r="D88" s="80"/>
      <c r="E88" s="7">
        <f>SUM(E86:E87)</f>
        <v>4150000</v>
      </c>
    </row>
    <row r="89" spans="1:5" ht="12" customHeight="1">
      <c r="A89" s="33">
        <f>Económico!A60</f>
        <v>1621</v>
      </c>
      <c r="B89" s="33">
        <f>Económico!B60</f>
        <v>13000</v>
      </c>
      <c r="C89" s="43" t="str">
        <f>Económico!C60</f>
        <v>Recogida de Residuos</v>
      </c>
      <c r="D89" s="43" t="str">
        <f>Económico!D60</f>
        <v>Personal Laboral Fijo</v>
      </c>
      <c r="E89" s="4">
        <f>Económico!E60</f>
        <v>24000</v>
      </c>
    </row>
    <row r="90" spans="1:5" ht="12" customHeight="1">
      <c r="A90" s="33" t="str">
        <f>Económico!A75</f>
        <v>1621</v>
      </c>
      <c r="B90" s="33">
        <f>Económico!B75</f>
        <v>13001</v>
      </c>
      <c r="C90" s="43" t="str">
        <f>Económico!C75</f>
        <v>Recogida de Residuos</v>
      </c>
      <c r="D90" s="43" t="str">
        <f>Económico!D75</f>
        <v>Horas Extraordinarias Personal Laboral</v>
      </c>
      <c r="E90" s="4">
        <f>Económico!E75</f>
        <v>1000</v>
      </c>
    </row>
    <row r="91" spans="1:5" ht="12" customHeight="1">
      <c r="A91" s="33">
        <f>Económico!A114</f>
        <v>1621</v>
      </c>
      <c r="B91" s="33">
        <f>Económico!B114</f>
        <v>16000</v>
      </c>
      <c r="C91" s="43" t="str">
        <f>Económico!C114</f>
        <v>Recogida de Residuos</v>
      </c>
      <c r="D91" s="43" t="str">
        <f>Económico!D114</f>
        <v>Seguridad Social</v>
      </c>
      <c r="E91" s="4">
        <f>Económico!E114</f>
        <v>9500</v>
      </c>
    </row>
    <row r="92" spans="1:5" ht="12" customHeight="1">
      <c r="A92" s="33">
        <f>Económico!A315</f>
        <v>1621</v>
      </c>
      <c r="B92" s="33">
        <f>Económico!B315</f>
        <v>22700</v>
      </c>
      <c r="C92" s="43" t="str">
        <f>Económico!C315</f>
        <v>Recogida de Residuos</v>
      </c>
      <c r="D92" s="43" t="str">
        <f>Económico!D315</f>
        <v>Trabajos de Recogida de Residuos</v>
      </c>
      <c r="E92" s="4">
        <f>Económico!E315</f>
        <v>1630000</v>
      </c>
    </row>
    <row r="93" spans="1:5" ht="12" customHeight="1">
      <c r="A93" s="33">
        <f>Económico!A477</f>
        <v>1621</v>
      </c>
      <c r="B93" s="33">
        <f>Económico!B477</f>
        <v>62300</v>
      </c>
      <c r="C93" s="43" t="str">
        <f>Económico!C477</f>
        <v>Recogida de Residuos</v>
      </c>
      <c r="D93" s="43" t="str">
        <f>Económico!D477</f>
        <v>Adquisición Contenedores </v>
      </c>
      <c r="E93" s="4">
        <f>Económico!E477</f>
        <v>1000</v>
      </c>
    </row>
    <row r="94" spans="1:5" ht="12" customHeight="1">
      <c r="A94" s="80" t="s">
        <v>436</v>
      </c>
      <c r="B94" s="80"/>
      <c r="C94" s="80"/>
      <c r="D94" s="80"/>
      <c r="E94" s="7">
        <f>SUM(E89:E93)</f>
        <v>1665500</v>
      </c>
    </row>
    <row r="95" spans="1:5" ht="12" customHeight="1">
      <c r="A95" s="33">
        <f>Económico!A241</f>
        <v>1623</v>
      </c>
      <c r="B95" s="33">
        <f>Económico!B241</f>
        <v>22502</v>
      </c>
      <c r="C95" s="43" t="str">
        <f>Económico!C241</f>
        <v>Tratamiento de Residuos</v>
      </c>
      <c r="D95" s="43" t="str">
        <f>Económico!D241</f>
        <v>Tasa Tratamiento Residuos Sólidos (PTEOR)</v>
      </c>
      <c r="E95" s="4">
        <f>Económico!E241</f>
        <v>980000</v>
      </c>
    </row>
    <row r="96" spans="1:5" ht="12" customHeight="1">
      <c r="A96" s="33">
        <f>Económico!A242</f>
        <v>1623</v>
      </c>
      <c r="B96" s="33">
        <f>Económico!B242</f>
        <v>22504</v>
      </c>
      <c r="C96" s="43" t="str">
        <f>Económico!C242</f>
        <v>Tratamiento de Residuos</v>
      </c>
      <c r="D96" s="43" t="str">
        <f>Económico!D242</f>
        <v>Contribuciones Especiales Vertedero Arico (2ª Fase)</v>
      </c>
      <c r="E96" s="4">
        <f>Económico!E242</f>
        <v>1000</v>
      </c>
    </row>
    <row r="97" spans="1:5" ht="12" customHeight="1">
      <c r="A97" s="80" t="s">
        <v>437</v>
      </c>
      <c r="B97" s="80"/>
      <c r="C97" s="80"/>
      <c r="D97" s="80"/>
      <c r="E97" s="7">
        <f>SUM(E95:E96)</f>
        <v>981000</v>
      </c>
    </row>
    <row r="98" spans="1:5" ht="12" customHeight="1">
      <c r="A98" s="33">
        <f>Económico!A316</f>
        <v>1631</v>
      </c>
      <c r="B98" s="33">
        <f>Económico!B316</f>
        <v>22700</v>
      </c>
      <c r="C98" s="43" t="str">
        <f>Económico!C316</f>
        <v>Limpieza Viaria</v>
      </c>
      <c r="D98" s="43" t="str">
        <f>Económico!D316</f>
        <v>Trabajos de Limpieza Viaria</v>
      </c>
      <c r="E98" s="4">
        <f>Económico!E316</f>
        <v>1410000</v>
      </c>
    </row>
    <row r="99" spans="1:5" ht="12" customHeight="1">
      <c r="A99" s="80" t="s">
        <v>438</v>
      </c>
      <c r="B99" s="80"/>
      <c r="C99" s="80"/>
      <c r="D99" s="80"/>
      <c r="E99" s="7">
        <f>SUM(E98:E98)</f>
        <v>1410000</v>
      </c>
    </row>
    <row r="100" spans="1:5" ht="12" customHeight="1">
      <c r="A100" s="33">
        <f>Económico!A488</f>
        <v>1641</v>
      </c>
      <c r="B100" s="33">
        <f>Económico!B488</f>
        <v>63200</v>
      </c>
      <c r="C100" s="43" t="str">
        <f>Económico!C488</f>
        <v>Cementerio y Ss Funerarios</v>
      </c>
      <c r="D100" s="43" t="str">
        <f>Económico!D488</f>
        <v>Obras RAM Cementerio y otros</v>
      </c>
      <c r="E100" s="4">
        <f>Económico!E488</f>
        <v>350000</v>
      </c>
    </row>
    <row r="101" spans="1:5" ht="12" customHeight="1">
      <c r="A101" s="80" t="s">
        <v>439</v>
      </c>
      <c r="B101" s="80"/>
      <c r="C101" s="80"/>
      <c r="D101" s="80"/>
      <c r="E101" s="7">
        <f>SUM(E100:E100)</f>
        <v>350000</v>
      </c>
    </row>
    <row r="102" spans="1:5" ht="12" customHeight="1">
      <c r="A102" s="33">
        <f>Económico!A331</f>
        <v>1651</v>
      </c>
      <c r="B102" s="33">
        <f>Económico!B331</f>
        <v>22706</v>
      </c>
      <c r="C102" s="43" t="str">
        <f>Económico!C331</f>
        <v>Alumbrado Público</v>
      </c>
      <c r="D102" s="43" t="str">
        <f>Económico!D331</f>
        <v>Mantenimiento y Conservación Alumbrado Público</v>
      </c>
      <c r="E102" s="4">
        <f>Económico!E331</f>
        <v>1460000</v>
      </c>
    </row>
    <row r="103" spans="1:5" ht="12" customHeight="1">
      <c r="A103" s="33" t="str">
        <f>Económico!A496</f>
        <v>1651</v>
      </c>
      <c r="B103" s="33">
        <f>Económico!B496</f>
        <v>63300</v>
      </c>
      <c r="C103" s="43" t="str">
        <f>Económico!C496</f>
        <v>Alumbrado Público</v>
      </c>
      <c r="D103" s="43" t="str">
        <f>Económico!D496</f>
        <v>Obras RAM Instalaciones Eléctricas</v>
      </c>
      <c r="E103" s="4">
        <f>Económico!E496</f>
        <v>250000</v>
      </c>
    </row>
    <row r="104" spans="1:5" ht="12" customHeight="1">
      <c r="A104" s="80" t="s">
        <v>440</v>
      </c>
      <c r="B104" s="80"/>
      <c r="C104" s="80"/>
      <c r="D104" s="80"/>
      <c r="E104" s="7">
        <f>SUM(E102:E103)</f>
        <v>1710000</v>
      </c>
    </row>
    <row r="105" spans="1:5" ht="12" customHeight="1">
      <c r="A105" s="33">
        <f>Económico!A195</f>
        <v>1711</v>
      </c>
      <c r="B105" s="33">
        <f>Económico!B195</f>
        <v>22199</v>
      </c>
      <c r="C105" s="43" t="str">
        <f>Económico!C195</f>
        <v>Parques y Jardines</v>
      </c>
      <c r="D105" s="43" t="str">
        <f>Económico!D195</f>
        <v>Otros Suministros</v>
      </c>
      <c r="E105" s="4">
        <f>Económico!E195</f>
        <v>5000</v>
      </c>
    </row>
    <row r="106" spans="1:5" ht="12" customHeight="1">
      <c r="A106" s="33">
        <f>Económico!A288</f>
        <v>1711</v>
      </c>
      <c r="B106" s="33">
        <f>Económico!B288</f>
        <v>22699</v>
      </c>
      <c r="C106" s="43" t="str">
        <f>Económico!C288</f>
        <v>Parques y Jardines</v>
      </c>
      <c r="D106" s="43" t="str">
        <f>Económico!D288</f>
        <v>Otros Gastos Diversos</v>
      </c>
      <c r="E106" s="4">
        <f>Económico!E288</f>
        <v>2000</v>
      </c>
    </row>
    <row r="107" spans="1:5" ht="12" customHeight="1">
      <c r="A107" s="33">
        <f>Económico!A332</f>
        <v>1711</v>
      </c>
      <c r="B107" s="33">
        <f>Económico!B332</f>
        <v>22706</v>
      </c>
      <c r="C107" s="43" t="str">
        <f>Económico!C332</f>
        <v>Parques y Jardines</v>
      </c>
      <c r="D107" s="43" t="str">
        <f>Económico!D332</f>
        <v>Mantenimiento y Conservación Parques y Jardines</v>
      </c>
      <c r="E107" s="4">
        <f>Económico!E332</f>
        <v>1120000</v>
      </c>
    </row>
    <row r="108" spans="1:5" ht="12" customHeight="1">
      <c r="A108" s="33">
        <f>Económico!A372</f>
        <v>1711</v>
      </c>
      <c r="B108" s="33">
        <f>Económico!B372</f>
        <v>22799</v>
      </c>
      <c r="C108" s="43" t="str">
        <f>Económico!C372</f>
        <v>Parques y Jardines</v>
      </c>
      <c r="D108" s="43" t="str">
        <f>Económico!D372</f>
        <v>Mantenimiento Parques y Áreas de Juego Infantiles</v>
      </c>
      <c r="E108" s="4">
        <f>Económico!E372</f>
        <v>95000</v>
      </c>
    </row>
    <row r="109" spans="1:5" ht="12" customHeight="1">
      <c r="A109" s="33">
        <f>Económico!A473</f>
        <v>1711</v>
      </c>
      <c r="B109" s="33">
        <f>Económico!B473</f>
        <v>61900</v>
      </c>
      <c r="C109" s="43" t="str">
        <f>Económico!C473</f>
        <v>Parques y Jardines</v>
      </c>
      <c r="D109" s="43" t="str">
        <f>Económico!D473</f>
        <v>Construcción Zona Verde Los Trazos</v>
      </c>
      <c r="E109" s="4">
        <f>Económico!E473</f>
        <v>400000</v>
      </c>
    </row>
    <row r="110" spans="1:5" ht="12" customHeight="1">
      <c r="A110" s="33">
        <f>Económico!A489</f>
        <v>1711</v>
      </c>
      <c r="B110" s="33">
        <f>Económico!B489</f>
        <v>63200</v>
      </c>
      <c r="C110" s="43" t="str">
        <f>Económico!C489</f>
        <v>Parques y Jardines</v>
      </c>
      <c r="D110" s="43" t="str">
        <f>Económico!D489</f>
        <v>Obras RAM Jardines Municipales  y otros</v>
      </c>
      <c r="E110" s="4">
        <f>Económico!E489</f>
        <v>100000</v>
      </c>
    </row>
    <row r="111" spans="1:5" ht="12" customHeight="1">
      <c r="A111" s="33">
        <f>Económico!A490</f>
        <v>1711</v>
      </c>
      <c r="B111" s="33">
        <f>Económico!B490</f>
        <v>63201</v>
      </c>
      <c r="C111" s="43" t="str">
        <f>Económico!C490</f>
        <v>Parques y Jardines</v>
      </c>
      <c r="D111" s="43" t="str">
        <f>Económico!D490</f>
        <v>Obras Rehabilitación Parques Infantiles</v>
      </c>
      <c r="E111" s="4">
        <f>Económico!E490</f>
        <v>100000</v>
      </c>
    </row>
    <row r="112" spans="1:5" ht="12" customHeight="1">
      <c r="A112" s="80" t="s">
        <v>441</v>
      </c>
      <c r="B112" s="80"/>
      <c r="C112" s="80"/>
      <c r="D112" s="80"/>
      <c r="E112" s="7">
        <f>SUM(E105:E111)</f>
        <v>1822000</v>
      </c>
    </row>
    <row r="113" spans="1:5" ht="12" customHeight="1">
      <c r="A113" s="33">
        <f>Económico!A79</f>
        <v>1721</v>
      </c>
      <c r="B113" s="33">
        <f>Económico!B79</f>
        <v>13100</v>
      </c>
      <c r="C113" s="43" t="str">
        <f>Económico!C79</f>
        <v>Protec.y Mejora del M.A.</v>
      </c>
      <c r="D113" s="43" t="str">
        <f>Económico!D79</f>
        <v>Personal Laboral Temporal</v>
      </c>
      <c r="E113" s="4">
        <f>Económico!E79</f>
        <v>27500</v>
      </c>
    </row>
    <row r="114" spans="1:5" ht="12" customHeight="1">
      <c r="A114" s="33">
        <f>Económico!A115</f>
        <v>1721</v>
      </c>
      <c r="B114" s="33">
        <f>Económico!B115</f>
        <v>16000</v>
      </c>
      <c r="C114" s="43" t="str">
        <f>Económico!C115</f>
        <v>Protec.y Mejora del M.A.</v>
      </c>
      <c r="D114" s="43" t="str">
        <f>Económico!D115</f>
        <v>Seguridad Social</v>
      </c>
      <c r="E114" s="4">
        <f>Económico!E115</f>
        <v>10500</v>
      </c>
    </row>
    <row r="115" spans="1:5" ht="12" customHeight="1">
      <c r="A115" s="33">
        <f>Económico!A196</f>
        <v>1721</v>
      </c>
      <c r="B115" s="33">
        <f>Económico!B196</f>
        <v>22199</v>
      </c>
      <c r="C115" s="43" t="str">
        <f>Económico!C196</f>
        <v>Protec.y Mejora del M.A.</v>
      </c>
      <c r="D115" s="43" t="str">
        <f>Económico!D196</f>
        <v>Otros Suministros</v>
      </c>
      <c r="E115" s="4">
        <f>Económico!E196</f>
        <v>12000</v>
      </c>
    </row>
    <row r="116" spans="1:5" ht="12" customHeight="1">
      <c r="A116" s="33">
        <f>Económico!A219</f>
        <v>1721</v>
      </c>
      <c r="B116" s="33">
        <f>Económico!B219</f>
        <v>22300</v>
      </c>
      <c r="C116" s="43" t="str">
        <f>Económico!C219</f>
        <v>Protec.y Mejora del M.A.</v>
      </c>
      <c r="D116" s="43" t="str">
        <f>Económico!D219</f>
        <v>Transportes</v>
      </c>
      <c r="E116" s="4">
        <f>Económico!E219</f>
        <v>500</v>
      </c>
    </row>
    <row r="117" spans="1:5" ht="12" customHeight="1">
      <c r="A117" s="33">
        <f>Económico!A233</f>
        <v>1721</v>
      </c>
      <c r="B117" s="33">
        <f>Económico!B233</f>
        <v>22400</v>
      </c>
      <c r="C117" s="43" t="str">
        <f>Económico!C233</f>
        <v>Protec.y Mejora del M.A.</v>
      </c>
      <c r="D117" s="43" t="str">
        <f>Económico!D233</f>
        <v>Primas de Seguros</v>
      </c>
      <c r="E117" s="4">
        <f>Económico!E233</f>
        <v>1000</v>
      </c>
    </row>
    <row r="118" spans="1:5" ht="12" customHeight="1">
      <c r="A118" s="33">
        <f>Económico!A255</f>
        <v>1721</v>
      </c>
      <c r="B118" s="33">
        <f>Económico!B255</f>
        <v>22602</v>
      </c>
      <c r="C118" s="43" t="str">
        <f>Económico!C255</f>
        <v>Protec.y Mejora del M.A.</v>
      </c>
      <c r="D118" s="43" t="str">
        <f>Económico!D255</f>
        <v>Gastos Diversos.- Publicidad y Propaganda</v>
      </c>
      <c r="E118" s="4">
        <f>Económico!E255</f>
        <v>5000</v>
      </c>
    </row>
    <row r="119" spans="1:5" ht="12" customHeight="1">
      <c r="A119" s="33">
        <f>Económico!A289</f>
        <v>1721</v>
      </c>
      <c r="B119" s="33">
        <f>Económico!B289</f>
        <v>22699</v>
      </c>
      <c r="C119" s="43" t="str">
        <f>Económico!C289</f>
        <v>Protec.y Mejora del M.A.</v>
      </c>
      <c r="D119" s="43" t="str">
        <f>Económico!D289</f>
        <v>Otros Gastos Diversos</v>
      </c>
      <c r="E119" s="4">
        <f>Económico!E289</f>
        <v>2000</v>
      </c>
    </row>
    <row r="120" spans="1:5" ht="12" customHeight="1">
      <c r="A120" s="33">
        <f>Económico!A317</f>
        <v>1721</v>
      </c>
      <c r="B120" s="33">
        <f>Económico!B317</f>
        <v>22700</v>
      </c>
      <c r="C120" s="43" t="str">
        <f>Económico!C317</f>
        <v>Protec.y Mejora del M.A.</v>
      </c>
      <c r="D120" s="43" t="str">
        <f>Económico!D317</f>
        <v>Trabajos de Recogida selectiva de Basuras</v>
      </c>
      <c r="E120" s="4">
        <f>Económico!E317</f>
        <v>25000</v>
      </c>
    </row>
    <row r="121" spans="1:5" ht="12" customHeight="1">
      <c r="A121" s="33">
        <f>Económico!A373</f>
        <v>1721</v>
      </c>
      <c r="B121" s="33">
        <f>Económico!B373</f>
        <v>22799</v>
      </c>
      <c r="C121" s="43" t="str">
        <f>Económico!C373</f>
        <v>Protec.y Mejora del M.A.</v>
      </c>
      <c r="D121" s="43" t="str">
        <f>Económico!D373</f>
        <v>Trabajos realizados por otras Empresas</v>
      </c>
      <c r="E121" s="4">
        <f>Económico!E373</f>
        <v>25000</v>
      </c>
    </row>
    <row r="122" spans="1:5" ht="12" customHeight="1">
      <c r="A122" s="33">
        <f>Económico!A415</f>
        <v>1721</v>
      </c>
      <c r="B122" s="33">
        <f>Económico!B415</f>
        <v>24000</v>
      </c>
      <c r="C122" s="43" t="str">
        <f>Económico!C415</f>
        <v>Protec.y Mejora del M.A.</v>
      </c>
      <c r="D122" s="43" t="str">
        <f>Económico!D415</f>
        <v>Gastos de Publicaciones</v>
      </c>
      <c r="E122" s="4">
        <f>Económico!E415</f>
        <v>10000</v>
      </c>
    </row>
    <row r="123" spans="1:5" ht="12" customHeight="1">
      <c r="A123" s="80" t="s">
        <v>442</v>
      </c>
      <c r="B123" s="80"/>
      <c r="C123" s="80"/>
      <c r="D123" s="80"/>
      <c r="E123" s="7">
        <f>SUM(E113:E122)</f>
        <v>118500</v>
      </c>
    </row>
    <row r="124" spans="1:5" ht="12" customHeight="1">
      <c r="A124" s="33">
        <f>Económico!A80</f>
        <v>1731</v>
      </c>
      <c r="B124" s="33">
        <f>Económico!B80</f>
        <v>13100</v>
      </c>
      <c r="C124" s="43" t="str">
        <f>Económico!C80</f>
        <v>Mantenimiento Playas</v>
      </c>
      <c r="D124" s="43" t="str">
        <f>Económico!D80</f>
        <v>Personal Laboral Temporal</v>
      </c>
      <c r="E124" s="4">
        <f>Económico!E80</f>
        <v>26500</v>
      </c>
    </row>
    <row r="125" spans="1:5" ht="12" customHeight="1">
      <c r="A125" s="33">
        <f>Económico!A116</f>
        <v>1731</v>
      </c>
      <c r="B125" s="33">
        <f>Económico!B116</f>
        <v>16000</v>
      </c>
      <c r="C125" s="43" t="str">
        <f>Económico!C116</f>
        <v>Mantenimiento Playas</v>
      </c>
      <c r="D125" s="43" t="str">
        <f>Económico!D116</f>
        <v>Seguridad Social</v>
      </c>
      <c r="E125" s="4">
        <f>Económico!E116</f>
        <v>9500</v>
      </c>
    </row>
    <row r="126" spans="1:5" ht="12" customHeight="1">
      <c r="A126" s="33">
        <f>Económico!A197</f>
        <v>1731</v>
      </c>
      <c r="B126" s="33">
        <f>Económico!B197</f>
        <v>22199</v>
      </c>
      <c r="C126" s="43" t="str">
        <f>Económico!C197</f>
        <v>Mantenimiento Playas</v>
      </c>
      <c r="D126" s="43" t="str">
        <f>Económico!D197</f>
        <v>Otros Suministros</v>
      </c>
      <c r="E126" s="4">
        <f>Económico!E197</f>
        <v>2000</v>
      </c>
    </row>
    <row r="127" spans="1:5" ht="12" customHeight="1">
      <c r="A127" s="33">
        <f>Económico!A290</f>
        <v>1731</v>
      </c>
      <c r="B127" s="33">
        <f>Económico!B290</f>
        <v>22699</v>
      </c>
      <c r="C127" s="43" t="str">
        <f>Económico!C290</f>
        <v>Mantenimiento Playas</v>
      </c>
      <c r="D127" s="43" t="str">
        <f>Económico!D290</f>
        <v>Otros Gastos Diversos</v>
      </c>
      <c r="E127" s="4">
        <f>Económico!E290</f>
        <v>1000</v>
      </c>
    </row>
    <row r="128" spans="1:5" ht="12" customHeight="1">
      <c r="A128" s="33">
        <f>Económico!A333</f>
        <v>1731</v>
      </c>
      <c r="B128" s="33">
        <f>Económico!B333</f>
        <v>22706</v>
      </c>
      <c r="C128" s="43" t="str">
        <f>Económico!C333</f>
        <v>Mantenimiento Playas</v>
      </c>
      <c r="D128" s="43" t="str">
        <f>Económico!D333</f>
        <v>Trabajos otras Empresas.- Limpieza de Playas</v>
      </c>
      <c r="E128" s="4">
        <f>Económico!E333</f>
        <v>10000</v>
      </c>
    </row>
    <row r="129" spans="1:5" ht="12" customHeight="1">
      <c r="A129" s="33">
        <f>Económico!A374</f>
        <v>1731</v>
      </c>
      <c r="B129" s="33">
        <f>Económico!B374</f>
        <v>22799</v>
      </c>
      <c r="C129" s="43" t="str">
        <f>Económico!C374</f>
        <v>Mantenimiento Playas</v>
      </c>
      <c r="D129" s="43" t="str">
        <f>Económico!D374</f>
        <v>Trabajos Vigilancia y otros en Playas (Rincón)</v>
      </c>
      <c r="E129" s="4">
        <f>Económico!E374</f>
        <v>140000</v>
      </c>
    </row>
    <row r="130" spans="1:5" ht="12" customHeight="1">
      <c r="A130" s="80" t="s">
        <v>443</v>
      </c>
      <c r="B130" s="80"/>
      <c r="C130" s="80"/>
      <c r="D130" s="80"/>
      <c r="E130" s="7">
        <f>SUM(E124:E129)</f>
        <v>189000</v>
      </c>
    </row>
    <row r="131" spans="1:5" ht="21" customHeight="1">
      <c r="A131" s="72" t="s">
        <v>444</v>
      </c>
      <c r="B131" s="72"/>
      <c r="C131" s="72"/>
      <c r="D131" s="72"/>
      <c r="E131" s="7">
        <f>E33+E41+E76+E85+E94+E104+E112+E123+E101+E88+E80+E97+E99+E43+E130</f>
        <v>20252400</v>
      </c>
    </row>
    <row r="132" spans="1:5" ht="21" customHeight="1">
      <c r="A132" s="38"/>
      <c r="B132" s="38"/>
      <c r="C132" s="78" t="s">
        <v>445</v>
      </c>
      <c r="D132" s="78"/>
      <c r="E132" s="2"/>
    </row>
    <row r="133" spans="1:5" ht="12" customHeight="1">
      <c r="A133" s="33" t="str">
        <f>Económico!A137</f>
        <v>2111</v>
      </c>
      <c r="B133" s="33">
        <f>Económico!B137</f>
        <v>16105</v>
      </c>
      <c r="C133" s="43" t="str">
        <f>Económico!C137</f>
        <v>Pensiones</v>
      </c>
      <c r="D133" s="43" t="str">
        <f>Económico!D137</f>
        <v>Pensiones a cargo de la Entidad</v>
      </c>
      <c r="E133" s="4">
        <f>Económico!E137</f>
        <v>3000</v>
      </c>
    </row>
    <row r="134" spans="1:5" ht="12" customHeight="1">
      <c r="A134" s="80" t="s">
        <v>446</v>
      </c>
      <c r="B134" s="80"/>
      <c r="C134" s="80"/>
      <c r="D134" s="80"/>
      <c r="E134" s="7">
        <f>SUM(E133:E133)</f>
        <v>3000</v>
      </c>
    </row>
    <row r="135" spans="1:5" ht="12" customHeight="1">
      <c r="A135" s="33" t="str">
        <f>Económico!A134</f>
        <v>2211</v>
      </c>
      <c r="B135" s="33">
        <f>Económico!B134</f>
        <v>16008</v>
      </c>
      <c r="C135" s="43" t="str">
        <f>Económico!C134</f>
        <v>Prestaciones a Empleados</v>
      </c>
      <c r="D135" s="43" t="str">
        <f>Económico!D134</f>
        <v>Asistencia Médico-Farmaceútica al Personal</v>
      </c>
      <c r="E135" s="4">
        <f>Económico!E134</f>
        <v>32000</v>
      </c>
    </row>
    <row r="136" spans="1:5" ht="12" customHeight="1">
      <c r="A136" s="33" t="str">
        <f>Económico!A135</f>
        <v>2211</v>
      </c>
      <c r="B136" s="33">
        <f>Económico!B135</f>
        <v>16103</v>
      </c>
      <c r="C136" s="43" t="str">
        <f>Económico!C135</f>
        <v>Prestaciones a Empleados</v>
      </c>
      <c r="D136" s="43" t="str">
        <f>Económico!D135</f>
        <v>Funcionarios.- Premios y otros</v>
      </c>
      <c r="E136" s="4">
        <f>Económico!E135</f>
        <v>25000</v>
      </c>
    </row>
    <row r="137" spans="1:5" ht="12" customHeight="1">
      <c r="A137" s="33" t="str">
        <f>Económico!A136</f>
        <v>2211</v>
      </c>
      <c r="B137" s="33">
        <f>Económico!B136</f>
        <v>16104</v>
      </c>
      <c r="C137" s="43" t="str">
        <f>Económico!C136</f>
        <v>Prestaciones a Empleados</v>
      </c>
      <c r="D137" s="43" t="str">
        <f>Económico!D136</f>
        <v>Personal Laboral.- Premios y otros</v>
      </c>
      <c r="E137" s="4">
        <f>Económico!E136</f>
        <v>10000</v>
      </c>
    </row>
    <row r="138" spans="1:5" ht="12" customHeight="1">
      <c r="A138" s="33" t="str">
        <f>Económico!A144</f>
        <v>2211</v>
      </c>
      <c r="B138" s="33">
        <f>Económico!B144</f>
        <v>16202</v>
      </c>
      <c r="C138" s="43" t="str">
        <f>Económico!C144</f>
        <v>Prestaciones a Empleados</v>
      </c>
      <c r="D138" s="43" t="str">
        <f>Económico!D144</f>
        <v>Gastos Sociales.- Transporte del Personal</v>
      </c>
      <c r="E138" s="4">
        <f>Económico!E144</f>
        <v>30000</v>
      </c>
    </row>
    <row r="139" spans="1:5" ht="12" customHeight="1">
      <c r="A139" s="33" t="str">
        <f>Económico!A145</f>
        <v>2211</v>
      </c>
      <c r="B139" s="33">
        <f>Económico!B145</f>
        <v>16204</v>
      </c>
      <c r="C139" s="43" t="str">
        <f>Económico!C145</f>
        <v>Prestaciones a Empleados</v>
      </c>
      <c r="D139" s="43" t="str">
        <f>Económico!D145</f>
        <v>Gastos Sociales.- Acción Social</v>
      </c>
      <c r="E139" s="4">
        <f>Económico!E145</f>
        <v>45000</v>
      </c>
    </row>
    <row r="140" spans="1:5" ht="12" customHeight="1">
      <c r="A140" s="33" t="str">
        <f>Económico!A146</f>
        <v>2211</v>
      </c>
      <c r="B140" s="33">
        <f>Económico!B146</f>
        <v>16205</v>
      </c>
      <c r="C140" s="43" t="str">
        <f>Económico!C146</f>
        <v>Prestaciones a Empleados</v>
      </c>
      <c r="D140" s="43" t="str">
        <f>Económico!D146</f>
        <v>Gastos Sociales.- Seguros del Personal</v>
      </c>
      <c r="E140" s="4">
        <f>Económico!E146</f>
        <v>85000</v>
      </c>
    </row>
    <row r="141" spans="1:5" ht="12" customHeight="1">
      <c r="A141" s="80" t="s">
        <v>447</v>
      </c>
      <c r="B141" s="80"/>
      <c r="C141" s="80"/>
      <c r="D141" s="80"/>
      <c r="E141" s="7">
        <f>SUM(E135:E140)</f>
        <v>227000</v>
      </c>
    </row>
    <row r="142" spans="1:5" ht="12" customHeight="1">
      <c r="A142" s="33">
        <f>Económico!A11</f>
        <v>2311</v>
      </c>
      <c r="B142" s="33">
        <f>Económico!B11</f>
        <v>12000</v>
      </c>
      <c r="C142" s="43" t="str">
        <f>Económico!C11</f>
        <v>Asistencia Social</v>
      </c>
      <c r="D142" s="43" t="str">
        <f>Económico!D11</f>
        <v>Pnal. Funcionario.- Sueldos Grupo A1</v>
      </c>
      <c r="E142" s="4">
        <f>Económico!E11</f>
        <v>32200</v>
      </c>
    </row>
    <row r="143" spans="1:5" ht="12" customHeight="1">
      <c r="A143" s="33">
        <f>Económico!A16</f>
        <v>2311</v>
      </c>
      <c r="B143" s="33">
        <f>Económico!B16</f>
        <v>12001</v>
      </c>
      <c r="C143" s="43" t="str">
        <f>Económico!C16</f>
        <v>Asistencia Social</v>
      </c>
      <c r="D143" s="43" t="str">
        <f>Económico!D16</f>
        <v>Pnal. Funcionario.- Sueldos Grupo A2</v>
      </c>
      <c r="E143" s="4">
        <f>Económico!E16</f>
        <v>14200</v>
      </c>
    </row>
    <row r="144" spans="1:5" ht="12" customHeight="1">
      <c r="A144" s="33">
        <f>Económico!A21</f>
        <v>2311</v>
      </c>
      <c r="B144" s="33">
        <f>Económico!B21</f>
        <v>12003</v>
      </c>
      <c r="C144" s="43" t="str">
        <f>Económico!C21</f>
        <v>Asistencia Social</v>
      </c>
      <c r="D144" s="43" t="str">
        <f>Económico!D21</f>
        <v>Pnal. Funcionario.- Sueldos Grupo C1</v>
      </c>
      <c r="E144" s="4">
        <f>Económico!E21</f>
        <v>52500</v>
      </c>
    </row>
    <row r="145" spans="1:5" ht="12" customHeight="1">
      <c r="A145" s="33">
        <f>Económico!A26</f>
        <v>2311</v>
      </c>
      <c r="B145" s="33">
        <f>Económico!B26</f>
        <v>12004</v>
      </c>
      <c r="C145" s="43" t="str">
        <f>Económico!C26</f>
        <v>Asistencia Social</v>
      </c>
      <c r="D145" s="43" t="str">
        <f>Económico!D26</f>
        <v>Pnal. Funcionario.- Sueldos Grupo C2</v>
      </c>
      <c r="E145" s="4">
        <f>Económico!E26</f>
        <v>36700</v>
      </c>
    </row>
    <row r="146" spans="1:5" ht="12" customHeight="1">
      <c r="A146" s="33">
        <f>Económico!A33</f>
        <v>2311</v>
      </c>
      <c r="B146" s="33">
        <f>Económico!B33</f>
        <v>12006</v>
      </c>
      <c r="C146" s="43" t="str">
        <f>Económico!C33</f>
        <v>Asistencia Social</v>
      </c>
      <c r="D146" s="43" t="str">
        <f>Económico!D33</f>
        <v>Pnal. Funcionario.- Trienios</v>
      </c>
      <c r="E146" s="4">
        <f>Económico!E33</f>
        <v>13700</v>
      </c>
    </row>
    <row r="147" spans="1:5" ht="12" customHeight="1">
      <c r="A147" s="33">
        <f>Económico!A40</f>
        <v>2311</v>
      </c>
      <c r="B147" s="33">
        <f>Económico!B40</f>
        <v>12100</v>
      </c>
      <c r="C147" s="43" t="str">
        <f>Económico!C40</f>
        <v>Asistencia Social</v>
      </c>
      <c r="D147" s="43" t="str">
        <f>Económico!D40</f>
        <v>Pnal. Funcionario.- Complemento Destino</v>
      </c>
      <c r="E147" s="4">
        <f>Económico!E40</f>
        <v>88300</v>
      </c>
    </row>
    <row r="148" spans="1:5" ht="12" customHeight="1">
      <c r="A148" s="33">
        <f>Económico!A47</f>
        <v>2311</v>
      </c>
      <c r="B148" s="33">
        <f>Económico!B47</f>
        <v>12101</v>
      </c>
      <c r="C148" s="43" t="str">
        <f>Económico!C47</f>
        <v>Asistencia Social</v>
      </c>
      <c r="D148" s="43" t="str">
        <f>Económico!D47</f>
        <v>Pnal. Funcionario.- Complemento Específico</v>
      </c>
      <c r="E148" s="4">
        <f>Económico!E47</f>
        <v>139500</v>
      </c>
    </row>
    <row r="149" spans="1:5" ht="12" customHeight="1">
      <c r="A149" s="33">
        <f>Económico!A54</f>
        <v>2311</v>
      </c>
      <c r="B149" s="33">
        <f>Económico!B54</f>
        <v>12103</v>
      </c>
      <c r="C149" s="43" t="str">
        <f>Económico!C54</f>
        <v>Asistencia Social</v>
      </c>
      <c r="D149" s="43" t="str">
        <f>Económico!D54</f>
        <v>Pnal. Funcionario.- Indemnización Residencia</v>
      </c>
      <c r="E149" s="4">
        <f>Económico!E54</f>
        <v>19000</v>
      </c>
    </row>
    <row r="150" spans="1:5" ht="12" customHeight="1">
      <c r="A150" s="33">
        <f>Económico!A61</f>
        <v>2311</v>
      </c>
      <c r="B150" s="33">
        <f>Económico!B61</f>
        <v>13000</v>
      </c>
      <c r="C150" s="43" t="str">
        <f>Económico!C61</f>
        <v>Asistencia Social</v>
      </c>
      <c r="D150" s="43" t="str">
        <f>Económico!D61</f>
        <v>Personal Laboral Fijo</v>
      </c>
      <c r="E150" s="4">
        <f>Económico!E61</f>
        <v>584000</v>
      </c>
    </row>
    <row r="151" spans="1:5" ht="12" customHeight="1">
      <c r="A151" s="33">
        <f>Económico!A76</f>
        <v>2311</v>
      </c>
      <c r="B151" s="33">
        <f>Económico!B76</f>
        <v>13001</v>
      </c>
      <c r="C151" s="43" t="str">
        <f>Económico!C76</f>
        <v>Asistencia Social</v>
      </c>
      <c r="D151" s="43" t="str">
        <f>Económico!D76</f>
        <v>Horas Extraordinarias Personal Laboral</v>
      </c>
      <c r="E151" s="4">
        <f>Económico!E76</f>
        <v>2000</v>
      </c>
    </row>
    <row r="152" spans="1:5" ht="12" customHeight="1">
      <c r="A152" s="33">
        <f>Económico!A81</f>
        <v>2311</v>
      </c>
      <c r="B152" s="33">
        <f>Económico!B81</f>
        <v>13100</v>
      </c>
      <c r="C152" s="43" t="str">
        <f>Económico!C81</f>
        <v>Asistencia Social</v>
      </c>
      <c r="D152" s="43" t="str">
        <f>Económico!D81</f>
        <v>Personal Laboral Temporal</v>
      </c>
      <c r="E152" s="4">
        <f>Económico!E81</f>
        <v>342000</v>
      </c>
    </row>
    <row r="153" spans="1:5" ht="12" customHeight="1">
      <c r="A153" s="33">
        <f>Económico!A92</f>
        <v>2311</v>
      </c>
      <c r="B153" s="33">
        <f>Económico!B92</f>
        <v>14300</v>
      </c>
      <c r="C153" s="43" t="str">
        <f>Económico!C92</f>
        <v>Asistencia Social</v>
      </c>
      <c r="D153" s="43" t="str">
        <f>Económico!D92</f>
        <v>Otro Personal.- Sustituciones y otros</v>
      </c>
      <c r="E153" s="4">
        <f>Económico!E92</f>
        <v>1000</v>
      </c>
    </row>
    <row r="154" spans="1:5" ht="12" customHeight="1">
      <c r="A154" s="33">
        <f>Económico!A93</f>
        <v>2311</v>
      </c>
      <c r="B154" s="33">
        <f>Económico!B93</f>
        <v>14301</v>
      </c>
      <c r="C154" s="43" t="str">
        <f>Económico!C93</f>
        <v>Asistencia Social</v>
      </c>
      <c r="D154" s="43" t="str">
        <f>Económico!D93</f>
        <v>Otro Personal.- Planes Empleo Social</v>
      </c>
      <c r="E154" s="4">
        <f>Económico!E93</f>
        <v>1520000</v>
      </c>
    </row>
    <row r="155" spans="1:5" ht="12" customHeight="1">
      <c r="A155" s="33">
        <f>Económico!A104</f>
        <v>2311</v>
      </c>
      <c r="B155" s="33">
        <f>Económico!B104</f>
        <v>15000</v>
      </c>
      <c r="C155" s="43" t="str">
        <f>Económico!C104</f>
        <v>Asistencia Social</v>
      </c>
      <c r="D155" s="43" t="str">
        <f>Económico!D104</f>
        <v>Productividad</v>
      </c>
      <c r="E155" s="4">
        <f>Económico!E104</f>
        <v>500</v>
      </c>
    </row>
    <row r="156" spans="1:5" ht="12" customHeight="1">
      <c r="A156" s="33">
        <f>Económico!A109</f>
        <v>2311</v>
      </c>
      <c r="B156" s="33">
        <f>Económico!B109</f>
        <v>15100</v>
      </c>
      <c r="C156" s="43" t="str">
        <f>Económico!C109</f>
        <v>Asistencia Social</v>
      </c>
      <c r="D156" s="43" t="str">
        <f>Económico!D109</f>
        <v>Gratificaciones Personal Funcionario</v>
      </c>
      <c r="E156" s="4">
        <f>Económico!E109</f>
        <v>500</v>
      </c>
    </row>
    <row r="157" spans="1:5" ht="12" customHeight="1">
      <c r="A157" s="33">
        <f>Económico!A117</f>
        <v>2311</v>
      </c>
      <c r="B157" s="33">
        <f>Económico!B117</f>
        <v>16000</v>
      </c>
      <c r="C157" s="43" t="str">
        <f>Económico!C117</f>
        <v>Asistencia Social</v>
      </c>
      <c r="D157" s="43" t="str">
        <f>Económico!D117</f>
        <v>Seguridad Social</v>
      </c>
      <c r="E157" s="4">
        <f>Económico!E117</f>
        <v>376000</v>
      </c>
    </row>
    <row r="158" spans="1:5" ht="12" customHeight="1">
      <c r="A158" s="33">
        <f>Económico!A140</f>
        <v>2311</v>
      </c>
      <c r="B158" s="33">
        <f>Económico!B140</f>
        <v>16200</v>
      </c>
      <c r="C158" s="43" t="str">
        <f>Económico!C140</f>
        <v>Asistencia Social</v>
      </c>
      <c r="D158" s="43" t="str">
        <f>Económico!D140</f>
        <v>Formación y Perfeccionamiento</v>
      </c>
      <c r="E158" s="4">
        <f>Económico!E140</f>
        <v>500</v>
      </c>
    </row>
    <row r="159" spans="1:5" ht="12" customHeight="1">
      <c r="A159" s="33">
        <f>Económico!A153</f>
        <v>2311</v>
      </c>
      <c r="B159" s="33">
        <f>Económico!B153</f>
        <v>20500</v>
      </c>
      <c r="C159" s="43" t="str">
        <f>Económico!C153</f>
        <v>Asistencia Social</v>
      </c>
      <c r="D159" s="43" t="str">
        <f>Económico!D153</f>
        <v>Arrendamientos.- Mobiliario y Enseres</v>
      </c>
      <c r="E159" s="4">
        <f>Económico!E153</f>
        <v>5000</v>
      </c>
    </row>
    <row r="160" spans="1:5" ht="12" customHeight="1">
      <c r="A160" s="33">
        <f>Económico!A163</f>
        <v>2311</v>
      </c>
      <c r="B160" s="33">
        <f>Económico!B163</f>
        <v>21300</v>
      </c>
      <c r="C160" s="43" t="str">
        <f>Económico!C163</f>
        <v>Asistencia Social</v>
      </c>
      <c r="D160" s="43" t="str">
        <f>Económico!D163</f>
        <v>R.M.C.- Maquinaria, Instalaciones y Utillaje</v>
      </c>
      <c r="E160" s="4">
        <f>Económico!E163</f>
        <v>2500</v>
      </c>
    </row>
    <row r="161" spans="1:5" ht="12" customHeight="1">
      <c r="A161" s="33">
        <f>Económico!A164</f>
        <v>2311</v>
      </c>
      <c r="B161" s="33">
        <f>Económico!B164</f>
        <v>21302</v>
      </c>
      <c r="C161" s="43" t="str">
        <f>Económico!C164</f>
        <v>Asistencia Social</v>
      </c>
      <c r="D161" s="43" t="str">
        <f>Económico!D164</f>
        <v>R.M.C.- Maquinaria, Instalaciones y Utillaje.- Ascensores</v>
      </c>
      <c r="E161" s="4">
        <f>Económico!E164</f>
        <v>3000</v>
      </c>
    </row>
    <row r="162" spans="1:5" ht="12" customHeight="1">
      <c r="A162" s="33">
        <f>Económico!A184</f>
        <v>2311</v>
      </c>
      <c r="B162" s="33">
        <f>Económico!B184</f>
        <v>22104</v>
      </c>
      <c r="C162" s="43" t="str">
        <f>Económico!C184</f>
        <v>Asistencia Social</v>
      </c>
      <c r="D162" s="43" t="str">
        <f>Económico!D184</f>
        <v>Suministros.- Vestuario</v>
      </c>
      <c r="E162" s="4">
        <f>Económico!E184</f>
        <v>2000</v>
      </c>
    </row>
    <row r="163" spans="1:5" ht="12" customHeight="1">
      <c r="A163" s="33">
        <f>Económico!A198</f>
        <v>2311</v>
      </c>
      <c r="B163" s="33">
        <f>Económico!B198</f>
        <v>22199</v>
      </c>
      <c r="C163" s="43" t="str">
        <f>Económico!C198</f>
        <v>Asistencia Social</v>
      </c>
      <c r="D163" s="43" t="str">
        <f>Económico!D198</f>
        <v>Otros Suministros</v>
      </c>
      <c r="E163" s="4">
        <f>Económico!E198</f>
        <v>15000</v>
      </c>
    </row>
    <row r="164" spans="1:5" ht="12" customHeight="1">
      <c r="A164" s="33">
        <f>Económico!A220</f>
        <v>2311</v>
      </c>
      <c r="B164" s="33">
        <f>Económico!B220</f>
        <v>22300</v>
      </c>
      <c r="C164" s="43" t="str">
        <f>Económico!C220</f>
        <v>Asistencia Social</v>
      </c>
      <c r="D164" s="43" t="str">
        <f>Económico!D220</f>
        <v>Transportes</v>
      </c>
      <c r="E164" s="4">
        <f>Económico!E220</f>
        <v>6000</v>
      </c>
    </row>
    <row r="165" spans="1:5" ht="12" customHeight="1">
      <c r="A165" s="33">
        <f>Económico!A234</f>
        <v>2311</v>
      </c>
      <c r="B165" s="33">
        <f>Económico!B234</f>
        <v>22400</v>
      </c>
      <c r="C165" s="43" t="str">
        <f>Económico!C234</f>
        <v>Asistencia Social</v>
      </c>
      <c r="D165" s="43" t="str">
        <f>Económico!D234</f>
        <v>Primas de Seguros</v>
      </c>
      <c r="E165" s="4">
        <f>Económico!E234</f>
        <v>1000</v>
      </c>
    </row>
    <row r="166" spans="1:5" ht="12" customHeight="1">
      <c r="A166" s="33">
        <f>Económico!A244</f>
        <v>2311</v>
      </c>
      <c r="B166" s="33">
        <f>Económico!B244</f>
        <v>22601</v>
      </c>
      <c r="C166" s="43" t="str">
        <f>Económico!C244</f>
        <v>Asistencia Social</v>
      </c>
      <c r="D166" s="43" t="str">
        <f>Económico!D244</f>
        <v>Atenciones protocolarias y representativas</v>
      </c>
      <c r="E166" s="4">
        <f>Económico!E244</f>
        <v>1000</v>
      </c>
    </row>
    <row r="167" spans="1:5" ht="12" customHeight="1">
      <c r="A167" s="33">
        <f>Económico!A256</f>
        <v>2311</v>
      </c>
      <c r="B167" s="33">
        <f>Económico!B256</f>
        <v>22602</v>
      </c>
      <c r="C167" s="43" t="str">
        <f>Económico!C256</f>
        <v>Asistencia Social</v>
      </c>
      <c r="D167" s="43" t="str">
        <f>Económico!D256</f>
        <v>Gastos Diversos.- Publicidad y Propaganda</v>
      </c>
      <c r="E167" s="4">
        <f>Económico!E256</f>
        <v>11000</v>
      </c>
    </row>
    <row r="168" spans="1:5" ht="12" customHeight="1">
      <c r="A168" s="33">
        <f>Económico!A291</f>
        <v>2311</v>
      </c>
      <c r="B168" s="33">
        <f>Económico!B291</f>
        <v>22699</v>
      </c>
      <c r="C168" s="43" t="str">
        <f>Económico!C291</f>
        <v>Asistencia Social</v>
      </c>
      <c r="D168" s="43" t="str">
        <f>Económico!D291</f>
        <v>Otros Gastos Diversos</v>
      </c>
      <c r="E168" s="4">
        <f>Económico!E291</f>
        <v>5000</v>
      </c>
    </row>
    <row r="169" spans="1:5" ht="12" customHeight="1">
      <c r="A169" s="33">
        <f>Económico!A334</f>
        <v>2311</v>
      </c>
      <c r="B169" s="33">
        <f>Económico!B334</f>
        <v>22706</v>
      </c>
      <c r="C169" s="43" t="str">
        <f>Económico!C334</f>
        <v>Asistencia Social</v>
      </c>
      <c r="D169" s="43" t="str">
        <f>Económico!D334</f>
        <v>Trabajos Ss. Carácter Social.- Gestión Piso Exclusión Soc.</v>
      </c>
      <c r="E169" s="4">
        <f>Económico!E334</f>
        <v>15000</v>
      </c>
    </row>
    <row r="170" spans="1:5" ht="12" customHeight="1">
      <c r="A170" s="33">
        <f>Económico!A348</f>
        <v>2311</v>
      </c>
      <c r="B170" s="33">
        <f>Económico!B348</f>
        <v>22707</v>
      </c>
      <c r="C170" s="43" t="str">
        <f>Económico!C348</f>
        <v>Asistencia Social</v>
      </c>
      <c r="D170" s="43" t="str">
        <f>Económico!D348</f>
        <v>Trabajos otras Empresas.- Mediación comunitaria </v>
      </c>
      <c r="E170" s="4">
        <f>Económico!E348</f>
        <v>18000</v>
      </c>
    </row>
    <row r="171" spans="1:5" ht="12" customHeight="1">
      <c r="A171" s="33">
        <f>Económico!A375</f>
        <v>2311</v>
      </c>
      <c r="B171" s="33">
        <f>Económico!B375</f>
        <v>22799</v>
      </c>
      <c r="C171" s="43" t="str">
        <f>Económico!C375</f>
        <v>Asistencia Social</v>
      </c>
      <c r="D171" s="43" t="str">
        <f>Económico!D375</f>
        <v>Trabajos Empresas y Profesionales.- Talleres y otros</v>
      </c>
      <c r="E171" s="4">
        <f>Económico!E375</f>
        <v>130000</v>
      </c>
    </row>
    <row r="172" spans="1:5" ht="12" customHeight="1">
      <c r="A172" s="33">
        <f>Económico!A403</f>
        <v>2311</v>
      </c>
      <c r="B172" s="33">
        <f>Económico!B403</f>
        <v>23020</v>
      </c>
      <c r="C172" s="43" t="str">
        <f>Económico!C403</f>
        <v>Asistencia Social</v>
      </c>
      <c r="D172" s="43" t="str">
        <f>Económico!D403</f>
        <v>Dietas del Personal</v>
      </c>
      <c r="E172" s="4">
        <f>Económico!E403</f>
        <v>500</v>
      </c>
    </row>
    <row r="173" spans="1:5" ht="12" customHeight="1">
      <c r="A173" s="33">
        <f>Económico!A410</f>
        <v>2311</v>
      </c>
      <c r="B173" s="33">
        <f>Económico!B410</f>
        <v>23120</v>
      </c>
      <c r="C173" s="43" t="str">
        <f>Económico!C410</f>
        <v>Asistencia Social</v>
      </c>
      <c r="D173" s="43" t="str">
        <f>Económico!D410</f>
        <v>Locomoción del Personal</v>
      </c>
      <c r="E173" s="4">
        <f>Económico!E410</f>
        <v>500</v>
      </c>
    </row>
    <row r="174" spans="1:5" ht="12" customHeight="1">
      <c r="A174" s="33">
        <f>Económico!A433</f>
        <v>2311</v>
      </c>
      <c r="B174" s="33">
        <f>Económico!B433</f>
        <v>48000</v>
      </c>
      <c r="C174" s="43" t="str">
        <f>Económico!C433</f>
        <v>Asistencia Social</v>
      </c>
      <c r="D174" s="43" t="str">
        <f>Económico!D433</f>
        <v>Atenciones benéfico asistenciales</v>
      </c>
      <c r="E174" s="4">
        <f>Económico!E433</f>
        <v>700000</v>
      </c>
    </row>
    <row r="175" spans="1:5" ht="12" customHeight="1">
      <c r="A175" s="33">
        <f>Económico!A434</f>
        <v>2311</v>
      </c>
      <c r="B175" s="33">
        <f>Económico!B434</f>
        <v>48001</v>
      </c>
      <c r="C175" s="43" t="str">
        <f>Económico!C434</f>
        <v>Asistencia Social</v>
      </c>
      <c r="D175" s="43" t="str">
        <f>Económico!D434</f>
        <v>Ayudas Escuelas Infantiles</v>
      </c>
      <c r="E175" s="4">
        <f>Económico!E434</f>
        <v>100000</v>
      </c>
    </row>
    <row r="176" spans="1:5" ht="12" customHeight="1">
      <c r="A176" s="33">
        <f>Económico!A440</f>
        <v>2311</v>
      </c>
      <c r="B176" s="33">
        <f>Económico!B440</f>
        <v>48900</v>
      </c>
      <c r="C176" s="43" t="str">
        <f>Económico!C440</f>
        <v>Asistencia Social</v>
      </c>
      <c r="D176" s="43" t="str">
        <f>Económico!D440</f>
        <v>Otras Transferencias.- Asociaciones (Anexo)</v>
      </c>
      <c r="E176" s="4">
        <f>Económico!E440</f>
        <v>78000</v>
      </c>
    </row>
    <row r="177" spans="1:5" ht="12" customHeight="1">
      <c r="A177" s="33">
        <f>Económico!A465</f>
        <v>2311</v>
      </c>
      <c r="B177" s="33">
        <f>Económico!B465</f>
        <v>60000</v>
      </c>
      <c r="C177" s="43" t="str">
        <f>Económico!C465</f>
        <v>Asistencia Social</v>
      </c>
      <c r="D177" s="43" t="str">
        <f>Económico!D465</f>
        <v>Adquisición de Inmuebles (Vvdas. C/San José)</v>
      </c>
      <c r="E177" s="4">
        <f>Económico!E465</f>
        <v>350000</v>
      </c>
    </row>
    <row r="178" spans="1:5" ht="12" customHeight="1">
      <c r="A178" s="33">
        <f>Económico!A501</f>
        <v>2311</v>
      </c>
      <c r="B178" s="33">
        <f>Económico!B501</f>
        <v>78000</v>
      </c>
      <c r="C178" s="43" t="str">
        <f>Económico!C501</f>
        <v>Asistencia Social</v>
      </c>
      <c r="D178" s="43" t="str">
        <f>Económico!D501</f>
        <v>Programa de Rehabilitación de Viviendas</v>
      </c>
      <c r="E178" s="4">
        <f>Económico!E501</f>
        <v>40000</v>
      </c>
    </row>
    <row r="179" spans="1:5" ht="12" customHeight="1">
      <c r="A179" s="80" t="s">
        <v>448</v>
      </c>
      <c r="B179" s="80"/>
      <c r="C179" s="80"/>
      <c r="D179" s="80"/>
      <c r="E179" s="7">
        <f>SUM(E142:E178)</f>
        <v>4706100</v>
      </c>
    </row>
    <row r="180" spans="1:5" ht="12" customHeight="1">
      <c r="A180" s="33">
        <f>Económico!A221</f>
        <v>2312</v>
      </c>
      <c r="B180" s="33">
        <f>Económico!B221</f>
        <v>22300</v>
      </c>
      <c r="C180" s="43" t="str">
        <f>Económico!C221</f>
        <v>Atención a Mayores</v>
      </c>
      <c r="D180" s="43" t="str">
        <f>Económico!D221</f>
        <v>Transportes</v>
      </c>
      <c r="E180" s="4">
        <f>Económico!E221</f>
        <v>2000</v>
      </c>
    </row>
    <row r="181" spans="1:5" ht="12" customHeight="1">
      <c r="A181" s="33">
        <f>Económico!A257</f>
        <v>2312</v>
      </c>
      <c r="B181" s="33">
        <f>Económico!B257</f>
        <v>22602</v>
      </c>
      <c r="C181" s="43" t="str">
        <f>Económico!C257</f>
        <v>Atención a Mayores</v>
      </c>
      <c r="D181" s="43" t="str">
        <f>Económico!D257</f>
        <v>Gastos Diversos.- Publicidad y Propaganda</v>
      </c>
      <c r="E181" s="4">
        <f>Económico!E257</f>
        <v>2000</v>
      </c>
    </row>
    <row r="182" spans="1:5" ht="12" customHeight="1">
      <c r="A182" s="33">
        <f>Económico!A282</f>
        <v>2312</v>
      </c>
      <c r="B182" s="33">
        <f>Económico!B282</f>
        <v>22609</v>
      </c>
      <c r="C182" s="43" t="str">
        <f>Económico!C282</f>
        <v>Atención a Mayores</v>
      </c>
      <c r="D182" s="43" t="str">
        <f>Económico!D282</f>
        <v>Otros Gastos Diversos</v>
      </c>
      <c r="E182" s="4">
        <f>Económico!E282</f>
        <v>3000</v>
      </c>
    </row>
    <row r="183" spans="1:5" ht="12" customHeight="1">
      <c r="A183" s="33">
        <f>Económico!A376</f>
        <v>2312</v>
      </c>
      <c r="B183" s="33">
        <f>Económico!B376</f>
        <v>22799</v>
      </c>
      <c r="C183" s="43" t="str">
        <f>Económico!C376</f>
        <v>Atención a Mayores</v>
      </c>
      <c r="D183" s="43" t="str">
        <f>Económico!D376</f>
        <v>Trabajos Otras Empresas y Profesionales</v>
      </c>
      <c r="E183" s="4">
        <f>Económico!E376</f>
        <v>10000</v>
      </c>
    </row>
    <row r="184" spans="1:5" ht="12" customHeight="1">
      <c r="A184" s="80" t="s">
        <v>449</v>
      </c>
      <c r="B184" s="80"/>
      <c r="C184" s="80"/>
      <c r="D184" s="80"/>
      <c r="E184" s="7">
        <f>SUM(E180:E183)</f>
        <v>17000</v>
      </c>
    </row>
    <row r="185" spans="1:5" ht="12" customHeight="1">
      <c r="A185" s="33">
        <f>Económico!A222</f>
        <v>2313</v>
      </c>
      <c r="B185" s="33">
        <f>Económico!B222</f>
        <v>22300</v>
      </c>
      <c r="C185" s="43" t="str">
        <f>Económico!C222</f>
        <v>Atención Infancia y Familia</v>
      </c>
      <c r="D185" s="43" t="str">
        <f>Económico!D222</f>
        <v>Transportes</v>
      </c>
      <c r="E185" s="4">
        <f>Económico!E222</f>
        <v>2000</v>
      </c>
    </row>
    <row r="186" spans="1:5" ht="12" customHeight="1">
      <c r="A186" s="33">
        <f>Económico!A335</f>
        <v>2313</v>
      </c>
      <c r="B186" s="33">
        <f>Económico!B335</f>
        <v>22706</v>
      </c>
      <c r="C186" s="43" t="str">
        <f>Económico!C335</f>
        <v>Atención Infancia y Familia</v>
      </c>
      <c r="D186" s="43" t="str">
        <f>Económico!D335</f>
        <v>Trabajos Ss. Carácter social.- Servicios de Día</v>
      </c>
      <c r="E186" s="4">
        <f>Económico!E335</f>
        <v>226000</v>
      </c>
    </row>
    <row r="187" spans="1:5" ht="12" customHeight="1">
      <c r="A187" s="33">
        <f>Económico!A377</f>
        <v>2313</v>
      </c>
      <c r="B187" s="33">
        <f>Económico!B377</f>
        <v>22799</v>
      </c>
      <c r="C187" s="43" t="str">
        <f>Económico!C377</f>
        <v>Atención Infancia y Familia</v>
      </c>
      <c r="D187" s="43" t="str">
        <f>Económico!D377</f>
        <v>Trabajos Otras Empresas y Profesionales</v>
      </c>
      <c r="E187" s="4">
        <f>Económico!E377</f>
        <v>10000</v>
      </c>
    </row>
    <row r="188" spans="1:5" ht="12" customHeight="1">
      <c r="A188" s="80" t="s">
        <v>450</v>
      </c>
      <c r="B188" s="80"/>
      <c r="C188" s="80"/>
      <c r="D188" s="80"/>
      <c r="E188" s="7">
        <f>SUM(E185:E187)</f>
        <v>238000</v>
      </c>
    </row>
    <row r="189" spans="1:5" ht="12" customHeight="1">
      <c r="A189" s="33">
        <f>Económico!A223</f>
        <v>2314</v>
      </c>
      <c r="B189" s="33">
        <f>Económico!B223</f>
        <v>22300</v>
      </c>
      <c r="C189" s="43" t="str">
        <f>Económico!C223</f>
        <v>Mujer y Politicas Igualdad</v>
      </c>
      <c r="D189" s="43" t="str">
        <f>Económico!D223</f>
        <v>Transportes</v>
      </c>
      <c r="E189" s="4">
        <f>Económico!E223</f>
        <v>2000</v>
      </c>
    </row>
    <row r="190" spans="1:5" ht="12" customHeight="1">
      <c r="A190" s="33">
        <f>Económico!A245</f>
        <v>2314</v>
      </c>
      <c r="B190" s="33">
        <f>Económico!B245</f>
        <v>22601</v>
      </c>
      <c r="C190" s="43" t="str">
        <f>Económico!C245</f>
        <v>Mujer y Politicas Igualdad</v>
      </c>
      <c r="D190" s="43" t="str">
        <f>Económico!D245</f>
        <v>Atenciones protocolarias y representativas</v>
      </c>
      <c r="E190" s="4">
        <f>Económico!E245</f>
        <v>1000</v>
      </c>
    </row>
    <row r="191" spans="1:5" ht="12" customHeight="1">
      <c r="A191" s="33">
        <f>Económico!A258</f>
        <v>2314</v>
      </c>
      <c r="B191" s="33">
        <f>Económico!B258</f>
        <v>22602</v>
      </c>
      <c r="C191" s="43" t="str">
        <f>Económico!C258</f>
        <v>Mujer y Politicas Igualdad</v>
      </c>
      <c r="D191" s="43" t="str">
        <f>Económico!D258</f>
        <v>Gastos Diversos.- Publicidad y Propaganda</v>
      </c>
      <c r="E191" s="4">
        <f>Económico!E258</f>
        <v>13000</v>
      </c>
    </row>
    <row r="192" spans="1:5" ht="12" customHeight="1">
      <c r="A192" s="33">
        <f>Económico!A292</f>
        <v>2314</v>
      </c>
      <c r="B192" s="33">
        <f>Económico!B292</f>
        <v>22699</v>
      </c>
      <c r="C192" s="43" t="str">
        <f>Económico!C292</f>
        <v>Mujer y Politicas Igualdad</v>
      </c>
      <c r="D192" s="43" t="str">
        <f>Económico!D292</f>
        <v>Otros Gastos Diversos</v>
      </c>
      <c r="E192" s="4">
        <f>Económico!E292</f>
        <v>3000</v>
      </c>
    </row>
    <row r="193" spans="1:5" ht="12" customHeight="1">
      <c r="A193" s="33">
        <f>Económico!A378</f>
        <v>2314</v>
      </c>
      <c r="B193" s="33">
        <f>Económico!B378</f>
        <v>22799</v>
      </c>
      <c r="C193" s="43" t="str">
        <f>Económico!C378</f>
        <v>Mujer y Politicas Igualdad</v>
      </c>
      <c r="D193" s="43" t="str">
        <f>Económico!D378</f>
        <v>Trabajos Otras Empresas y Profesionales</v>
      </c>
      <c r="E193" s="4">
        <f>Económico!E378</f>
        <v>35000</v>
      </c>
    </row>
    <row r="194" spans="1:5" ht="12" customHeight="1">
      <c r="A194" s="33">
        <f>Económico!A441</f>
        <v>2314</v>
      </c>
      <c r="B194" s="33">
        <f>Económico!B441</f>
        <v>48900</v>
      </c>
      <c r="C194" s="43" t="str">
        <f>Económico!C441</f>
        <v>Mujer y Politicas Igualdad</v>
      </c>
      <c r="D194" s="43" t="str">
        <f>Económico!D441</f>
        <v>Otras Transferencias.- Asociaciones (Anexo)</v>
      </c>
      <c r="E194" s="4">
        <f>Económico!E441</f>
        <v>3000</v>
      </c>
    </row>
    <row r="195" spans="1:5" ht="12" customHeight="1">
      <c r="A195" s="80" t="s">
        <v>451</v>
      </c>
      <c r="B195" s="80"/>
      <c r="C195" s="80"/>
      <c r="D195" s="80"/>
      <c r="E195" s="7">
        <f>SUM(E189:E194)</f>
        <v>57000</v>
      </c>
    </row>
    <row r="196" spans="1:5" ht="12" customHeight="1">
      <c r="A196" s="33">
        <f>Económico!A82</f>
        <v>2315</v>
      </c>
      <c r="B196" s="33">
        <f>Económico!B82</f>
        <v>13100</v>
      </c>
      <c r="C196" s="43" t="str">
        <f>Económico!C82</f>
        <v>Promoción Social</v>
      </c>
      <c r="D196" s="43" t="str">
        <f>Económico!D82</f>
        <v>Personal Laboral Temporal</v>
      </c>
      <c r="E196" s="4">
        <f>Económico!E82</f>
        <v>28500</v>
      </c>
    </row>
    <row r="197" spans="1:5" ht="12" customHeight="1">
      <c r="A197" s="33">
        <f>Económico!A118</f>
        <v>2315</v>
      </c>
      <c r="B197" s="33">
        <f>Económico!B118</f>
        <v>16000</v>
      </c>
      <c r="C197" s="43" t="str">
        <f>Económico!C118</f>
        <v>Promoción Social</v>
      </c>
      <c r="D197" s="43" t="str">
        <f>Económico!D118</f>
        <v>Seguridad Social</v>
      </c>
      <c r="E197" s="4">
        <f>Económico!E118</f>
        <v>10500</v>
      </c>
    </row>
    <row r="198" spans="1:5" ht="12" customHeight="1">
      <c r="A198" s="33">
        <f>Económico!A224</f>
        <v>2315</v>
      </c>
      <c r="B198" s="33">
        <f>Económico!B224</f>
        <v>22300</v>
      </c>
      <c r="C198" s="43" t="str">
        <f>Económico!C224</f>
        <v>Promoción Social</v>
      </c>
      <c r="D198" s="43" t="str">
        <f>Económico!D224</f>
        <v>Transportes</v>
      </c>
      <c r="E198" s="4">
        <f>Económico!E224</f>
        <v>49500</v>
      </c>
    </row>
    <row r="199" spans="1:5" ht="12" customHeight="1">
      <c r="A199" s="33">
        <f>Económico!A379</f>
        <v>2315</v>
      </c>
      <c r="B199" s="33">
        <f>Económico!B379</f>
        <v>22799</v>
      </c>
      <c r="C199" s="43" t="str">
        <f>Económico!C379</f>
        <v>Promoción Social</v>
      </c>
      <c r="D199" s="43" t="str">
        <f>Económico!D379</f>
        <v>Trabajos Otras Empresas y Profesionales</v>
      </c>
      <c r="E199" s="4">
        <f>Económico!E379</f>
        <v>178700</v>
      </c>
    </row>
    <row r="200" spans="1:5" ht="12" customHeight="1">
      <c r="A200" s="80" t="s">
        <v>452</v>
      </c>
      <c r="B200" s="80"/>
      <c r="C200" s="80"/>
      <c r="D200" s="80"/>
      <c r="E200" s="7">
        <f>SUM(E196:E199)</f>
        <v>267200</v>
      </c>
    </row>
    <row r="201" spans="1:5" ht="12" customHeight="1">
      <c r="A201" s="33">
        <f>Económico!A336</f>
        <v>2316</v>
      </c>
      <c r="B201" s="33">
        <f>Económico!B336</f>
        <v>22706</v>
      </c>
      <c r="C201" s="43" t="str">
        <f>Económico!C336</f>
        <v>Asist.Personas Dptes.</v>
      </c>
      <c r="D201" s="43" t="str">
        <f>Económico!D336</f>
        <v>Trabajos Ss. Carácter social.- Ayuda a Domicilio</v>
      </c>
      <c r="E201" s="4">
        <f>Económico!E336</f>
        <v>400000</v>
      </c>
    </row>
    <row r="202" spans="1:5" ht="12" customHeight="1">
      <c r="A202" s="33">
        <f>Económico!A349</f>
        <v>2316</v>
      </c>
      <c r="B202" s="33">
        <f>Económico!B349</f>
        <v>22707</v>
      </c>
      <c r="C202" s="43" t="str">
        <f>Económico!C349</f>
        <v>Asist.Personas Dptes.</v>
      </c>
      <c r="D202" s="43" t="str">
        <f>Económico!D349</f>
        <v>Trabajos otras Empresas.- Transporte Adaptado</v>
      </c>
      <c r="E202" s="4">
        <f>Económico!E349</f>
        <v>15000</v>
      </c>
    </row>
    <row r="203" spans="1:5" ht="12" customHeight="1">
      <c r="A203" s="33">
        <f>Económico!A359</f>
        <v>2316</v>
      </c>
      <c r="B203" s="33">
        <f>Económico!B359</f>
        <v>22709</v>
      </c>
      <c r="C203" s="43" t="str">
        <f>Económico!C359</f>
        <v>Asist.Personas Dptes.</v>
      </c>
      <c r="D203" s="43" t="str">
        <f>Económico!D359</f>
        <v>Trabajos otras Empresas.- Teleasistencia</v>
      </c>
      <c r="E203" s="4">
        <f>Económico!E359</f>
        <v>20000</v>
      </c>
    </row>
    <row r="204" spans="1:5" ht="12" customHeight="1">
      <c r="A204" s="33">
        <f>Económico!A380</f>
        <v>2316</v>
      </c>
      <c r="B204" s="33">
        <f>Económico!B380</f>
        <v>22799</v>
      </c>
      <c r="C204" s="43" t="str">
        <f>Económico!C380</f>
        <v>Asist.Personas Dptes.</v>
      </c>
      <c r="D204" s="43" t="str">
        <f>Económico!D380</f>
        <v>Trabajos Ss. Carácter social.- Residencia Geriátrica</v>
      </c>
      <c r="E204" s="4">
        <f>Económico!E380</f>
        <v>850000</v>
      </c>
    </row>
    <row r="205" spans="1:5" ht="12" customHeight="1">
      <c r="A205" s="80" t="s">
        <v>453</v>
      </c>
      <c r="B205" s="80"/>
      <c r="C205" s="80"/>
      <c r="D205" s="80"/>
      <c r="E205" s="7">
        <f>SUM(E201:E204)</f>
        <v>1285000</v>
      </c>
    </row>
    <row r="206" spans="1:5" ht="12" customHeight="1">
      <c r="A206" s="33">
        <f>Económico!A83</f>
        <v>2411</v>
      </c>
      <c r="B206" s="33">
        <f>Económico!B83</f>
        <v>13100</v>
      </c>
      <c r="C206" s="43" t="str">
        <f>Económico!C83</f>
        <v>Fomento del Empleo</v>
      </c>
      <c r="D206" s="43" t="str">
        <f>Económico!D83</f>
        <v>Personal Laboral Temporal</v>
      </c>
      <c r="E206" s="4">
        <f>Económico!E83</f>
        <v>34000</v>
      </c>
    </row>
    <row r="207" spans="1:5" ht="12" customHeight="1">
      <c r="A207" s="33">
        <f>Económico!A94</f>
        <v>2411</v>
      </c>
      <c r="B207" s="33">
        <f>Económico!B94</f>
        <v>14301</v>
      </c>
      <c r="C207" s="43" t="str">
        <f>Económico!C94</f>
        <v>Fomento del Empleo</v>
      </c>
      <c r="D207" s="43" t="str">
        <f>Económico!D94</f>
        <v>Otro Personal.- Convenio ADL y otros (aportación mpal.)</v>
      </c>
      <c r="E207" s="4">
        <f>Económico!E94</f>
        <v>32000</v>
      </c>
    </row>
    <row r="208" spans="1:5" ht="12" customHeight="1">
      <c r="A208" s="33">
        <f>Económico!A95</f>
        <v>2411</v>
      </c>
      <c r="B208" s="33">
        <f>Económico!B95</f>
        <v>14305</v>
      </c>
      <c r="C208" s="43" t="str">
        <f>Económico!C95</f>
        <v>Fomento del Empleo</v>
      </c>
      <c r="D208" s="43" t="str">
        <f>Económico!D95</f>
        <v>Otro Personal.- Convenios S.P.E.Estatal (aportación mpal.)</v>
      </c>
      <c r="E208" s="4">
        <f>Económico!E95</f>
        <v>5000</v>
      </c>
    </row>
    <row r="209" spans="1:5" ht="12" customHeight="1">
      <c r="A209" s="33">
        <f>Económico!A119</f>
        <v>2411</v>
      </c>
      <c r="B209" s="33">
        <f>Económico!B119</f>
        <v>16000</v>
      </c>
      <c r="C209" s="43" t="str">
        <f>Económico!C119</f>
        <v>Fomento del Empleo</v>
      </c>
      <c r="D209" s="43" t="str">
        <f>Económico!D119</f>
        <v>Seguridad Social</v>
      </c>
      <c r="E209" s="4">
        <f>Económico!E119</f>
        <v>11500</v>
      </c>
    </row>
    <row r="210" spans="1:5" ht="12" customHeight="1">
      <c r="A210" s="33">
        <f>Económico!A199</f>
        <v>2411</v>
      </c>
      <c r="B210" s="33">
        <f>Económico!B199</f>
        <v>22199</v>
      </c>
      <c r="C210" s="43" t="str">
        <f>Económico!C199</f>
        <v>Fomento del Empleo</v>
      </c>
      <c r="D210" s="43" t="str">
        <f>Económico!D199</f>
        <v>Otros Suministros</v>
      </c>
      <c r="E210" s="4">
        <f>Económico!E199</f>
        <v>40000</v>
      </c>
    </row>
    <row r="211" spans="1:5" ht="12" customHeight="1">
      <c r="A211" s="33">
        <f>Económico!A293</f>
        <v>2411</v>
      </c>
      <c r="B211" s="33">
        <f>Económico!B293</f>
        <v>22699</v>
      </c>
      <c r="C211" s="43" t="str">
        <f>Económico!C293</f>
        <v>Fomento del Empleo</v>
      </c>
      <c r="D211" s="43" t="str">
        <f>Económico!D293</f>
        <v>Otros Gastos Diversos</v>
      </c>
      <c r="E211" s="4">
        <f>Económico!E293</f>
        <v>3000</v>
      </c>
    </row>
    <row r="212" spans="1:5" ht="12" customHeight="1">
      <c r="A212" s="33">
        <f>Económico!A381</f>
        <v>2411</v>
      </c>
      <c r="B212" s="33">
        <f>Económico!B381</f>
        <v>22799</v>
      </c>
      <c r="C212" s="43" t="str">
        <f>Económico!C381</f>
        <v>Fomento del Empleo</v>
      </c>
      <c r="D212" s="43" t="str">
        <f>Económico!D381</f>
        <v>Trabajos Otras Empresas.- Cursos de Formación</v>
      </c>
      <c r="E212" s="4">
        <f>Económico!E381</f>
        <v>57000</v>
      </c>
    </row>
    <row r="213" spans="1:5" ht="12" customHeight="1">
      <c r="A213" s="33">
        <f>Económico!A442</f>
        <v>2411</v>
      </c>
      <c r="B213" s="33">
        <f>Económico!B442</f>
        <v>48900</v>
      </c>
      <c r="C213" s="43" t="str">
        <f>Económico!C442</f>
        <v>Fomento del Empleo</v>
      </c>
      <c r="D213" s="43" t="str">
        <f>Económico!D442</f>
        <v>Otras Transferencias.- Líneas Emprendedoras</v>
      </c>
      <c r="E213" s="4">
        <f>Económico!E442</f>
        <v>25000</v>
      </c>
    </row>
    <row r="214" spans="1:5" ht="12" customHeight="1">
      <c r="A214" s="80" t="s">
        <v>454</v>
      </c>
      <c r="B214" s="80"/>
      <c r="C214" s="80"/>
      <c r="D214" s="80"/>
      <c r="E214" s="7">
        <f>SUM(E206:E213)</f>
        <v>207500</v>
      </c>
    </row>
    <row r="215" spans="1:5" ht="21" customHeight="1">
      <c r="A215" s="72" t="s">
        <v>455</v>
      </c>
      <c r="B215" s="72"/>
      <c r="C215" s="72"/>
      <c r="D215" s="72"/>
      <c r="E215" s="7">
        <f>E141+E179+E205+E195+E214+E200+E134+E184+E188</f>
        <v>7007800</v>
      </c>
    </row>
    <row r="216" spans="1:5" ht="21" customHeight="1">
      <c r="A216" s="38"/>
      <c r="B216" s="38"/>
      <c r="C216" s="81" t="s">
        <v>456</v>
      </c>
      <c r="D216" s="81"/>
      <c r="E216" s="81"/>
    </row>
    <row r="217" spans="1:5" ht="12.75" customHeight="1">
      <c r="A217" s="33">
        <f>Económico!A190</f>
        <v>3111</v>
      </c>
      <c r="B217" s="33">
        <f>Económico!B190</f>
        <v>22106</v>
      </c>
      <c r="C217" s="23" t="str">
        <f>Económico!C190</f>
        <v>Salubridad Pública</v>
      </c>
      <c r="D217" s="23" t="str">
        <f>Económico!D190</f>
        <v>Suministros.- Material Sanitario</v>
      </c>
      <c r="E217" s="4">
        <f>Económico!E190</f>
        <v>15000</v>
      </c>
    </row>
    <row r="218" spans="1:5" ht="12" customHeight="1">
      <c r="A218" s="33">
        <f>Económico!A200</f>
        <v>3111</v>
      </c>
      <c r="B218" s="33">
        <f>Económico!B200</f>
        <v>22199</v>
      </c>
      <c r="C218" s="43" t="str">
        <f>Económico!C200</f>
        <v>Salubridad Pública</v>
      </c>
      <c r="D218" s="43" t="str">
        <f>Económico!D200</f>
        <v>Otros Suministros</v>
      </c>
      <c r="E218" s="4">
        <f>Económico!E200</f>
        <v>10000</v>
      </c>
    </row>
    <row r="219" spans="1:5" ht="12" customHeight="1">
      <c r="A219" s="33">
        <f>Económico!A259</f>
        <v>3111</v>
      </c>
      <c r="B219" s="33">
        <f>Económico!B259</f>
        <v>22602</v>
      </c>
      <c r="C219" s="43" t="str">
        <f>Económico!C259</f>
        <v>Salubridad Pública</v>
      </c>
      <c r="D219" s="43" t="str">
        <f>Económico!D259</f>
        <v>Gastos Diversos.- Publicidad y Propaganda</v>
      </c>
      <c r="E219" s="4">
        <f>Económico!E259</f>
        <v>1000</v>
      </c>
    </row>
    <row r="220" spans="1:5" ht="12" customHeight="1">
      <c r="A220" s="33">
        <f>Económico!A294</f>
        <v>3111</v>
      </c>
      <c r="B220" s="33">
        <f>Económico!B294</f>
        <v>22699</v>
      </c>
      <c r="C220" s="43" t="str">
        <f>Económico!C294</f>
        <v>Salubridad Pública</v>
      </c>
      <c r="D220" s="43" t="str">
        <f>Económico!D294</f>
        <v>Otros Gastos Diversos</v>
      </c>
      <c r="E220" s="4">
        <f>Económico!E294</f>
        <v>3000</v>
      </c>
    </row>
    <row r="221" spans="1:5" ht="12" customHeight="1">
      <c r="A221" s="33">
        <f>Económico!A337</f>
        <v>3111</v>
      </c>
      <c r="B221" s="33">
        <f>Económico!B337</f>
        <v>22706</v>
      </c>
      <c r="C221" s="43" t="str">
        <f>Económico!C337</f>
        <v>Salubridad Pública</v>
      </c>
      <c r="D221" s="43" t="str">
        <f>Económico!D337</f>
        <v>Trabajos otras Empresas. Control de Plagas</v>
      </c>
      <c r="E221" s="4">
        <f>Económico!E337</f>
        <v>25000</v>
      </c>
    </row>
    <row r="222" spans="1:5" ht="12" customHeight="1">
      <c r="A222" s="33">
        <f>Económico!A350</f>
        <v>3111</v>
      </c>
      <c r="B222" s="33">
        <f>Económico!B350</f>
        <v>22707</v>
      </c>
      <c r="C222" s="43" t="str">
        <f>Económico!C350</f>
        <v>Salubridad Pública</v>
      </c>
      <c r="D222" s="43" t="str">
        <f>Económico!D350</f>
        <v>Trabajos otras Empresas. Retirada y cuidado Animales</v>
      </c>
      <c r="E222" s="4">
        <f>Económico!E350</f>
        <v>35000</v>
      </c>
    </row>
    <row r="223" spans="1:5" ht="12" customHeight="1">
      <c r="A223" s="33">
        <f>Económico!A382</f>
        <v>3111</v>
      </c>
      <c r="B223" s="33">
        <f>Económico!B382</f>
        <v>22799</v>
      </c>
      <c r="C223" s="43" t="str">
        <f>Económico!C382</f>
        <v>Salubridad Pública</v>
      </c>
      <c r="D223" s="43" t="str">
        <f>Económico!D382</f>
        <v>Trabajos Otras Empresas y Profesionales</v>
      </c>
      <c r="E223" s="4">
        <f>Económico!E382</f>
        <v>14000</v>
      </c>
    </row>
    <row r="224" spans="1:5" ht="12" customHeight="1">
      <c r="A224" s="33">
        <f>Económico!A435</f>
        <v>3111</v>
      </c>
      <c r="B224" s="33">
        <f>Económico!B435</f>
        <v>48100</v>
      </c>
      <c r="C224" s="43" t="str">
        <f>Económico!C435</f>
        <v>Salubridad Pública</v>
      </c>
      <c r="D224" s="43" t="str">
        <f>Económico!D435</f>
        <v>Premios, Becas y otros</v>
      </c>
      <c r="E224" s="4">
        <f>Económico!E435</f>
        <v>1500</v>
      </c>
    </row>
    <row r="225" spans="1:5" ht="12" customHeight="1">
      <c r="A225" s="33">
        <f>Económico!A466</f>
        <v>3111</v>
      </c>
      <c r="B225" s="33">
        <f>Económico!B466</f>
        <v>60000</v>
      </c>
      <c r="C225" s="43" t="str">
        <f>Económico!C466</f>
        <v>Salubridad Pública</v>
      </c>
      <c r="D225" s="43" t="str">
        <f>Económico!D466</f>
        <v>Adquisición Terrenos Refugio Animales</v>
      </c>
      <c r="E225" s="4">
        <f>Económico!E466</f>
        <v>100000</v>
      </c>
    </row>
    <row r="226" spans="1:5" ht="12" customHeight="1">
      <c r="A226" s="80" t="s">
        <v>457</v>
      </c>
      <c r="B226" s="80"/>
      <c r="C226" s="80"/>
      <c r="D226" s="80"/>
      <c r="E226" s="7">
        <f>SUM(E217:E225)</f>
        <v>204500</v>
      </c>
    </row>
    <row r="227" spans="1:5" ht="12" customHeight="1">
      <c r="A227" s="33">
        <f>Económico!A62</f>
        <v>3231</v>
      </c>
      <c r="B227" s="33">
        <f>Económico!B62</f>
        <v>13000</v>
      </c>
      <c r="C227" s="43" t="str">
        <f>Económico!C62</f>
        <v>Educación Infantil y Primaria</v>
      </c>
      <c r="D227" s="43" t="str">
        <f>Económico!D62</f>
        <v>Personal Laboral Fijo</v>
      </c>
      <c r="E227" s="4">
        <f>Económico!E62</f>
        <v>189000</v>
      </c>
    </row>
    <row r="228" spans="1:5" ht="12" customHeight="1">
      <c r="A228" s="33">
        <f>Económico!A84</f>
        <v>3231</v>
      </c>
      <c r="B228" s="33">
        <f>Económico!B84</f>
        <v>13100</v>
      </c>
      <c r="C228" s="43" t="str">
        <f>Económico!C84</f>
        <v>Educación Infantil y Primaria</v>
      </c>
      <c r="D228" s="43" t="str">
        <f>Económico!D84</f>
        <v>Personal Laboral Temporal</v>
      </c>
      <c r="E228" s="4">
        <f>Económico!E84</f>
        <v>110000</v>
      </c>
    </row>
    <row r="229" spans="1:5" ht="12" customHeight="1">
      <c r="A229" s="33">
        <f>Económico!A96</f>
        <v>3231</v>
      </c>
      <c r="B229" s="33">
        <f>Económico!B96</f>
        <v>14300</v>
      </c>
      <c r="C229" s="43" t="str">
        <f>Económico!C96</f>
        <v>Educación Infantil y Primaria</v>
      </c>
      <c r="D229" s="43" t="str">
        <f>Económico!D96</f>
        <v>Otro Personal.- Sustituciones y otros</v>
      </c>
      <c r="E229" s="4">
        <f>Económico!E96</f>
        <v>1000</v>
      </c>
    </row>
    <row r="230" spans="1:5" ht="12" customHeight="1">
      <c r="A230" s="33">
        <f>Económico!A120</f>
        <v>3231</v>
      </c>
      <c r="B230" s="33">
        <f>Económico!B120</f>
        <v>16000</v>
      </c>
      <c r="C230" s="43" t="str">
        <f>Económico!C120</f>
        <v>Educación Infantil y Primaria</v>
      </c>
      <c r="D230" s="43" t="str">
        <f>Económico!D120</f>
        <v>Seguridad Social</v>
      </c>
      <c r="E230" s="4">
        <f>Económico!E120</f>
        <v>105000</v>
      </c>
    </row>
    <row r="231" spans="1:5" ht="12" customHeight="1">
      <c r="A231" s="33">
        <f>Económico!A185</f>
        <v>3231</v>
      </c>
      <c r="B231" s="33">
        <f>Económico!B185</f>
        <v>22104</v>
      </c>
      <c r="C231" s="43" t="str">
        <f>Económico!C185</f>
        <v>Educación Infantil y Primaria</v>
      </c>
      <c r="D231" s="43" t="str">
        <f>Económico!D185</f>
        <v>Suministros.- Vestuario</v>
      </c>
      <c r="E231" s="4">
        <f>Económico!E185</f>
        <v>3000</v>
      </c>
    </row>
    <row r="232" spans="1:5" ht="12" customHeight="1">
      <c r="A232" s="33">
        <f>Económico!A201</f>
        <v>3231</v>
      </c>
      <c r="B232" s="33">
        <f>Económico!B201</f>
        <v>22199</v>
      </c>
      <c r="C232" s="43" t="str">
        <f>Económico!C201</f>
        <v>Educación Infantil y Primaria</v>
      </c>
      <c r="D232" s="43" t="str">
        <f>Económico!D201</f>
        <v>Otros Suministros</v>
      </c>
      <c r="E232" s="4">
        <f>Económico!E201</f>
        <v>1000</v>
      </c>
    </row>
    <row r="233" spans="1:5" ht="12" customHeight="1">
      <c r="A233" s="33">
        <f>Económico!A491</f>
        <v>3231</v>
      </c>
      <c r="B233" s="33">
        <f>Económico!B491</f>
        <v>63200</v>
      </c>
      <c r="C233" s="43" t="str">
        <f>Económico!C491</f>
        <v>Educación Infantil y Primaria</v>
      </c>
      <c r="D233" s="43" t="str">
        <f>Económico!D491</f>
        <v>Obras RAM en Centros Educativos</v>
      </c>
      <c r="E233" s="4">
        <f>Económico!E491</f>
        <v>600000</v>
      </c>
    </row>
    <row r="234" spans="1:5" ht="12" customHeight="1">
      <c r="A234" s="80" t="s">
        <v>458</v>
      </c>
      <c r="B234" s="80"/>
      <c r="C234" s="80"/>
      <c r="D234" s="80"/>
      <c r="E234" s="7">
        <f>SUM(E227:E233)</f>
        <v>1009000</v>
      </c>
    </row>
    <row r="235" spans="1:5" ht="12" customHeight="1">
      <c r="A235" s="33">
        <f>Económico!A27</f>
        <v>3261</v>
      </c>
      <c r="B235" s="33">
        <f>Económico!B27</f>
        <v>12004</v>
      </c>
      <c r="C235" s="43" t="str">
        <f>Económico!C27</f>
        <v>Serv.Compl.Educación</v>
      </c>
      <c r="D235" s="43" t="str">
        <f>Económico!D27</f>
        <v>Pnal. Funcionario.- Sueldos Grupo C2</v>
      </c>
      <c r="E235" s="4">
        <f>Económico!E27</f>
        <v>9200</v>
      </c>
    </row>
    <row r="236" spans="1:5" ht="12" customHeight="1">
      <c r="A236" s="33">
        <f>Económico!A34</f>
        <v>3261</v>
      </c>
      <c r="B236" s="33">
        <f>Económico!B34</f>
        <v>12006</v>
      </c>
      <c r="C236" s="43" t="str">
        <f>Económico!C34</f>
        <v>Serv.Compl.Educación</v>
      </c>
      <c r="D236" s="43" t="str">
        <f>Económico!D34</f>
        <v>Pnal. Funcionario.- Trienios</v>
      </c>
      <c r="E236" s="4">
        <f>Económico!E34</f>
        <v>1000</v>
      </c>
    </row>
    <row r="237" spans="1:5" ht="12" customHeight="1">
      <c r="A237" s="33">
        <f>Económico!A41</f>
        <v>3261</v>
      </c>
      <c r="B237" s="33">
        <f>Económico!B41</f>
        <v>12100</v>
      </c>
      <c r="C237" s="43" t="str">
        <f>Económico!C41</f>
        <v>Serv.Compl.Educación</v>
      </c>
      <c r="D237" s="43" t="str">
        <f>Económico!D41</f>
        <v>Pnal. Funcionario.- Complemento Destino</v>
      </c>
      <c r="E237" s="4">
        <f>Económico!E41</f>
        <v>6100</v>
      </c>
    </row>
    <row r="238" spans="1:5" ht="12" customHeight="1">
      <c r="A238" s="33">
        <f>Económico!A48</f>
        <v>3261</v>
      </c>
      <c r="B238" s="33">
        <f>Económico!B48</f>
        <v>12101</v>
      </c>
      <c r="C238" s="43" t="str">
        <f>Económico!C48</f>
        <v>Serv.Compl.Educación</v>
      </c>
      <c r="D238" s="43" t="str">
        <f>Económico!D48</f>
        <v>Pnal. Funcionario.- Complemento Específico</v>
      </c>
      <c r="E238" s="4">
        <f>Económico!E48</f>
        <v>8200</v>
      </c>
    </row>
    <row r="239" spans="1:5" ht="12" customHeight="1">
      <c r="A239" s="33">
        <f>Económico!A55</f>
        <v>3261</v>
      </c>
      <c r="B239" s="33">
        <f>Económico!B55</f>
        <v>12103</v>
      </c>
      <c r="C239" s="43" t="str">
        <f>Económico!C55</f>
        <v>Serv.Compl.Educación</v>
      </c>
      <c r="D239" s="43" t="str">
        <f>Económico!D55</f>
        <v>Pnal. Funcionario.- Indemnización Residencia</v>
      </c>
      <c r="E239" s="4">
        <f>Económico!E55</f>
        <v>1300</v>
      </c>
    </row>
    <row r="240" spans="1:5" ht="12" customHeight="1">
      <c r="A240" s="33">
        <f>Económico!A63</f>
        <v>3261</v>
      </c>
      <c r="B240" s="33">
        <f>Económico!B63</f>
        <v>13000</v>
      </c>
      <c r="C240" s="43" t="str">
        <f>Económico!C63</f>
        <v>Serv.Compl.Educación</v>
      </c>
      <c r="D240" s="43" t="str">
        <f>Económico!D63</f>
        <v>Personal Laboral Fijo</v>
      </c>
      <c r="E240" s="4">
        <f>Económico!E63</f>
        <v>850000</v>
      </c>
    </row>
    <row r="241" spans="1:5" ht="12" customHeight="1">
      <c r="A241" s="33">
        <f>Económico!A85</f>
        <v>3261</v>
      </c>
      <c r="B241" s="33">
        <f>Económico!B85</f>
        <v>13100</v>
      </c>
      <c r="C241" s="43" t="str">
        <f>Económico!C85</f>
        <v>Serv.Compl.Educación</v>
      </c>
      <c r="D241" s="43" t="str">
        <f>Económico!D85</f>
        <v>Personal Laboral Temporal</v>
      </c>
      <c r="E241" s="4">
        <f>Económico!E85</f>
        <v>174500</v>
      </c>
    </row>
    <row r="242" spans="1:5" ht="12" customHeight="1">
      <c r="A242" s="33">
        <f>Económico!A97</f>
        <v>3261</v>
      </c>
      <c r="B242" s="33">
        <f>Económico!B97</f>
        <v>14300</v>
      </c>
      <c r="C242" s="43" t="str">
        <f>Económico!C97</f>
        <v>Serv.Compl.Educación</v>
      </c>
      <c r="D242" s="43" t="str">
        <f>Económico!D97</f>
        <v>Otro Personal.- Sustituciones y otros</v>
      </c>
      <c r="E242" s="4">
        <f>Económico!E97</f>
        <v>20000</v>
      </c>
    </row>
    <row r="243" spans="1:5" ht="12" customHeight="1">
      <c r="A243" s="33">
        <f>Económico!A121</f>
        <v>3261</v>
      </c>
      <c r="B243" s="33">
        <f>Económico!B121</f>
        <v>16000</v>
      </c>
      <c r="C243" s="43" t="str">
        <f>Económico!C121</f>
        <v>Serv.Compl.Educación</v>
      </c>
      <c r="D243" s="43" t="str">
        <f>Económico!D121</f>
        <v>Seguridad Social</v>
      </c>
      <c r="E243" s="4">
        <f>Económico!E121</f>
        <v>310000</v>
      </c>
    </row>
    <row r="244" spans="1:5" ht="12" customHeight="1">
      <c r="A244" s="33">
        <f>Económico!A165</f>
        <v>3261</v>
      </c>
      <c r="B244" s="33">
        <f>Económico!B165</f>
        <v>21300</v>
      </c>
      <c r="C244" s="43" t="str">
        <f>Económico!C165</f>
        <v>Serv.Compl.Educación</v>
      </c>
      <c r="D244" s="43" t="str">
        <f>Económico!D165</f>
        <v>R.M.C.- Maquinaria, Instalaciones y Utillaje</v>
      </c>
      <c r="E244" s="4">
        <f>Económico!E165</f>
        <v>3000</v>
      </c>
    </row>
    <row r="245" spans="1:5" ht="12" customHeight="1">
      <c r="A245" s="33">
        <f>Económico!A170</f>
        <v>3261</v>
      </c>
      <c r="B245" s="33">
        <f>Económico!B170</f>
        <v>21500</v>
      </c>
      <c r="C245" s="43" t="str">
        <f>Económico!C170</f>
        <v>Serv.Compl.Educación</v>
      </c>
      <c r="D245" s="43" t="str">
        <f>Económico!D170</f>
        <v>R.M.C.- Mobiliario y Equipo de Oficina</v>
      </c>
      <c r="E245" s="4">
        <f>Económico!E170</f>
        <v>2500</v>
      </c>
    </row>
    <row r="246" spans="1:5" ht="12" customHeight="1">
      <c r="A246" s="33">
        <f>Económico!A202</f>
        <v>3261</v>
      </c>
      <c r="B246" s="33">
        <f>Económico!B202</f>
        <v>22199</v>
      </c>
      <c r="C246" s="43" t="str">
        <f>Económico!C202</f>
        <v>Serv.Compl.Educación</v>
      </c>
      <c r="D246" s="43" t="str">
        <f>Económico!D202</f>
        <v>Otros Suministros</v>
      </c>
      <c r="E246" s="4">
        <f>Económico!E202</f>
        <v>15000</v>
      </c>
    </row>
    <row r="247" spans="1:5" ht="12" customHeight="1">
      <c r="A247" s="33">
        <f>Económico!A225</f>
        <v>3261</v>
      </c>
      <c r="B247" s="33">
        <f>Económico!B225</f>
        <v>22300</v>
      </c>
      <c r="C247" s="43" t="str">
        <f>Económico!C225</f>
        <v>Serv.Compl.Educación</v>
      </c>
      <c r="D247" s="43" t="str">
        <f>Económico!D225</f>
        <v>Transportes</v>
      </c>
      <c r="E247" s="4">
        <f>Económico!E225</f>
        <v>4000</v>
      </c>
    </row>
    <row r="248" spans="1:5" ht="12" customHeight="1">
      <c r="A248" s="33">
        <f>Económico!A235</f>
        <v>3261</v>
      </c>
      <c r="B248" s="33">
        <f>Económico!B235</f>
        <v>22400</v>
      </c>
      <c r="C248" s="43" t="str">
        <f>Económico!C235</f>
        <v>Serv.Compl.Educación</v>
      </c>
      <c r="D248" s="43" t="str">
        <f>Económico!D235</f>
        <v>Primas de Seguros</v>
      </c>
      <c r="E248" s="4">
        <f>Económico!E235</f>
        <v>2000</v>
      </c>
    </row>
    <row r="249" spans="1:5" ht="12" customHeight="1">
      <c r="A249" s="33">
        <f>Económico!A260</f>
        <v>3261</v>
      </c>
      <c r="B249" s="33">
        <f>Económico!B260</f>
        <v>22602</v>
      </c>
      <c r="C249" s="43" t="str">
        <f>Económico!C260</f>
        <v>Serv.Compl.Educación</v>
      </c>
      <c r="D249" s="43" t="str">
        <f>Económico!D260</f>
        <v>Gastos Diversos.- Publicidad y Propaganda</v>
      </c>
      <c r="E249" s="4">
        <f>Económico!E260</f>
        <v>4000</v>
      </c>
    </row>
    <row r="250" spans="1:5" ht="12" customHeight="1">
      <c r="A250" s="33">
        <f>Económico!A295</f>
        <v>3261</v>
      </c>
      <c r="B250" s="33">
        <f>Económico!B295</f>
        <v>22699</v>
      </c>
      <c r="C250" s="43" t="str">
        <f>Económico!C295</f>
        <v>Serv.Compl.Educación</v>
      </c>
      <c r="D250" s="43" t="str">
        <f>Económico!D295</f>
        <v>Otros Gastos Diversos</v>
      </c>
      <c r="E250" s="4">
        <f>Económico!E295</f>
        <v>2000</v>
      </c>
    </row>
    <row r="251" spans="1:5" ht="12" customHeight="1">
      <c r="A251" s="33">
        <f>Económico!A338</f>
        <v>3261</v>
      </c>
      <c r="B251" s="33">
        <f>Económico!B338</f>
        <v>22706</v>
      </c>
      <c r="C251" s="43" t="str">
        <f>Económico!C338</f>
        <v>Serv.Compl.Educación</v>
      </c>
      <c r="D251" s="43" t="str">
        <f>Económico!D338</f>
        <v>Trabajos otras Empresas.- Activ.Extraescolares</v>
      </c>
      <c r="E251" s="4">
        <f>Económico!E338</f>
        <v>210000</v>
      </c>
    </row>
    <row r="252" spans="1:5" ht="12" customHeight="1">
      <c r="A252" s="33">
        <f>Económico!A383</f>
        <v>3261</v>
      </c>
      <c r="B252" s="33">
        <f>Económico!B383</f>
        <v>22799</v>
      </c>
      <c r="C252" s="43" t="str">
        <f>Económico!C383</f>
        <v>Serv.Compl.Educación</v>
      </c>
      <c r="D252" s="43" t="str">
        <f>Económico!D383</f>
        <v>Trabajos Otras Empresas y Profesionales</v>
      </c>
      <c r="E252" s="4">
        <f>Económico!E383</f>
        <v>19000</v>
      </c>
    </row>
    <row r="253" spans="1:5" ht="12" customHeight="1">
      <c r="A253" s="33">
        <f>Económico!A404</f>
        <v>3261</v>
      </c>
      <c r="B253" s="33">
        <f>Económico!B404</f>
        <v>23020</v>
      </c>
      <c r="C253" s="43" t="str">
        <f>Económico!C404</f>
        <v>Serv.Compl.Educación</v>
      </c>
      <c r="D253" s="43" t="str">
        <f>Económico!D404</f>
        <v>Dietas del Personal</v>
      </c>
      <c r="E253" s="4">
        <f>Económico!E404</f>
        <v>500</v>
      </c>
    </row>
    <row r="254" spans="1:5" ht="12" customHeight="1">
      <c r="A254" s="33">
        <f>Económico!A411</f>
        <v>3261</v>
      </c>
      <c r="B254" s="33">
        <f>Económico!B411</f>
        <v>23120</v>
      </c>
      <c r="C254" s="43" t="str">
        <f>Económico!C411</f>
        <v>Serv.Compl.Educación</v>
      </c>
      <c r="D254" s="43" t="str">
        <f>Económico!D411</f>
        <v>Locomoción del Personal</v>
      </c>
      <c r="E254" s="4">
        <f>Económico!E411</f>
        <v>500</v>
      </c>
    </row>
    <row r="255" spans="1:5" ht="12" customHeight="1">
      <c r="A255" s="33">
        <f>Económico!A436</f>
        <v>3261</v>
      </c>
      <c r="B255" s="33">
        <f>Económico!B436</f>
        <v>48100</v>
      </c>
      <c r="C255" s="43" t="str">
        <f>Económico!C436</f>
        <v>Serv.Compl.Educación</v>
      </c>
      <c r="D255" s="43" t="str">
        <f>Económico!D436</f>
        <v>Ayudas de Estudio e Investigación</v>
      </c>
      <c r="E255" s="4">
        <f>Económico!E436</f>
        <v>145000</v>
      </c>
    </row>
    <row r="256" spans="1:5" ht="12" customHeight="1">
      <c r="A256" s="33">
        <f>Económico!A443</f>
        <v>3261</v>
      </c>
      <c r="B256" s="33">
        <f>Económico!B443</f>
        <v>48900</v>
      </c>
      <c r="C256" s="43" t="str">
        <f>Económico!C443</f>
        <v>Serv.Compl.Educación</v>
      </c>
      <c r="D256" s="43" t="str">
        <f>Económico!D443</f>
        <v>Otras Transferencias.- Convenios con Centros Educativos</v>
      </c>
      <c r="E256" s="4">
        <f>Económico!E443</f>
        <v>2500</v>
      </c>
    </row>
    <row r="257" spans="1:5" ht="12" customHeight="1">
      <c r="A257" s="33">
        <f>Económico!A478</f>
        <v>3261</v>
      </c>
      <c r="B257" s="33">
        <f>Económico!B478</f>
        <v>62300</v>
      </c>
      <c r="C257" s="43" t="str">
        <f>Económico!C478</f>
        <v>Serv.Compl.Educación</v>
      </c>
      <c r="D257" s="43" t="str">
        <f>Económico!D478</f>
        <v>Adquisición Instrumentos Escuela Música</v>
      </c>
      <c r="E257" s="4">
        <f>Económico!E478</f>
        <v>5000</v>
      </c>
    </row>
    <row r="258" spans="1:5" ht="12" customHeight="1">
      <c r="A258" s="80" t="s">
        <v>459</v>
      </c>
      <c r="B258" s="80"/>
      <c r="C258" s="80"/>
      <c r="D258" s="80"/>
      <c r="E258" s="7">
        <f>SUM(E235:E257)</f>
        <v>1795300</v>
      </c>
    </row>
    <row r="259" spans="1:5" ht="12" customHeight="1">
      <c r="A259" s="33" t="str">
        <f>Económico!A64</f>
        <v>3321</v>
      </c>
      <c r="B259" s="33">
        <f>Económico!B64</f>
        <v>13000</v>
      </c>
      <c r="C259" s="43" t="str">
        <f>Económico!C64</f>
        <v>Bibliotecas Públicas</v>
      </c>
      <c r="D259" s="43" t="str">
        <f>Económico!D64</f>
        <v>Personal Laboral Fijo</v>
      </c>
      <c r="E259" s="4">
        <f>Económico!E64</f>
        <v>84500</v>
      </c>
    </row>
    <row r="260" spans="1:5" ht="12" customHeight="1">
      <c r="A260" s="33" t="str">
        <f>Económico!A86</f>
        <v>3321</v>
      </c>
      <c r="B260" s="33">
        <f>Económico!B86</f>
        <v>13100</v>
      </c>
      <c r="C260" s="43" t="str">
        <f>Económico!C86</f>
        <v>Bibliotecas Públicas</v>
      </c>
      <c r="D260" s="43" t="str">
        <f>Económico!D86</f>
        <v>Personal Laboral Temporal</v>
      </c>
      <c r="E260" s="4">
        <f>Económico!E86</f>
        <v>77000</v>
      </c>
    </row>
    <row r="261" spans="1:5" ht="12" customHeight="1">
      <c r="A261" s="33" t="str">
        <f>Económico!A122</f>
        <v>3321</v>
      </c>
      <c r="B261" s="33">
        <f>Económico!B122</f>
        <v>16000</v>
      </c>
      <c r="C261" s="43" t="str">
        <f>Económico!C122</f>
        <v>Bibliotecas Públicas</v>
      </c>
      <c r="D261" s="43" t="str">
        <f>Económico!D122</f>
        <v>Seguridad Social</v>
      </c>
      <c r="E261" s="4">
        <f>Económico!E122</f>
        <v>52500</v>
      </c>
    </row>
    <row r="262" spans="1:5" ht="12" customHeight="1">
      <c r="A262" s="33">
        <f>Económico!A174</f>
        <v>3321</v>
      </c>
      <c r="B262" s="33">
        <f>Económico!B174</f>
        <v>22001</v>
      </c>
      <c r="C262" s="43" t="str">
        <f>Económico!C174</f>
        <v>Bibliotecas Públicas</v>
      </c>
      <c r="D262" s="43" t="str">
        <f>Económico!D174</f>
        <v>Prensa, revistas, libros y otras publicaciones</v>
      </c>
      <c r="E262" s="4">
        <f>Económico!E174</f>
        <v>10000</v>
      </c>
    </row>
    <row r="263" spans="1:5" ht="12" customHeight="1">
      <c r="A263" s="33">
        <f>Económico!A203</f>
        <v>3321</v>
      </c>
      <c r="B263" s="33">
        <f>Económico!B203</f>
        <v>22199</v>
      </c>
      <c r="C263" s="43" t="str">
        <f>Económico!C203</f>
        <v>Bibliotecas Públicas</v>
      </c>
      <c r="D263" s="43" t="str">
        <f>Económico!D203</f>
        <v>Otros Suministros</v>
      </c>
      <c r="E263" s="4">
        <f>Económico!E203</f>
        <v>3000</v>
      </c>
    </row>
    <row r="264" spans="1:5" ht="12" customHeight="1">
      <c r="A264" s="33">
        <f>Económico!A236</f>
        <v>3321</v>
      </c>
      <c r="B264" s="33">
        <f>Económico!B236</f>
        <v>22400</v>
      </c>
      <c r="C264" s="43" t="str">
        <f>Económico!C236</f>
        <v>Bibliotecas Públicas</v>
      </c>
      <c r="D264" s="43" t="str">
        <f>Económico!D236</f>
        <v>Primas de Seguros</v>
      </c>
      <c r="E264" s="4">
        <f>Económico!E236</f>
        <v>1000</v>
      </c>
    </row>
    <row r="265" spans="1:5" ht="12" customHeight="1">
      <c r="A265" s="33">
        <f>Económico!A261</f>
        <v>3321</v>
      </c>
      <c r="B265" s="33">
        <f>Económico!B261</f>
        <v>22602</v>
      </c>
      <c r="C265" s="43" t="str">
        <f>Económico!C261</f>
        <v>Bibliotecas Públicas</v>
      </c>
      <c r="D265" s="43" t="str">
        <f>Económico!D261</f>
        <v>Gastos Diversos.- Publicidad y Propaganda</v>
      </c>
      <c r="E265" s="4">
        <f>Económico!E261</f>
        <v>1000</v>
      </c>
    </row>
    <row r="266" spans="1:5" ht="12" customHeight="1">
      <c r="A266" s="33">
        <f>Económico!A296</f>
        <v>3321</v>
      </c>
      <c r="B266" s="33">
        <f>Económico!B296</f>
        <v>22699</v>
      </c>
      <c r="C266" s="43" t="str">
        <f>Económico!C296</f>
        <v>Bibliotecas Públicas</v>
      </c>
      <c r="D266" s="43" t="str">
        <f>Económico!D296</f>
        <v>Otros Gastos Diversos</v>
      </c>
      <c r="E266" s="4">
        <f>Económico!E296</f>
        <v>1000</v>
      </c>
    </row>
    <row r="267" spans="1:5" ht="12" customHeight="1">
      <c r="A267" s="33">
        <f>Económico!A320</f>
        <v>3321</v>
      </c>
      <c r="B267" s="33">
        <f>Económico!B320</f>
        <v>22701</v>
      </c>
      <c r="C267" s="43" t="str">
        <f>Económico!C320</f>
        <v>Bibliotecas Públicas</v>
      </c>
      <c r="D267" s="43" t="str">
        <f>Económico!D320</f>
        <v>Trabajos realizados por otras Empresas.- Seguridad</v>
      </c>
      <c r="E267" s="4">
        <f>Económico!E320</f>
        <v>1000</v>
      </c>
    </row>
    <row r="268" spans="1:5" ht="12" customHeight="1">
      <c r="A268" s="33">
        <f>Económico!A384</f>
        <v>3321</v>
      </c>
      <c r="B268" s="33">
        <f>Económico!B384</f>
        <v>22799</v>
      </c>
      <c r="C268" s="43" t="str">
        <f>Económico!C384</f>
        <v>Bibliotecas Públicas</v>
      </c>
      <c r="D268" s="43" t="str">
        <f>Económico!D384</f>
        <v>Trabajos Otras Empresas y Profesionales</v>
      </c>
      <c r="E268" s="4">
        <f>Económico!E384</f>
        <v>5000</v>
      </c>
    </row>
    <row r="269" spans="1:5" ht="12" customHeight="1">
      <c r="A269" s="80" t="s">
        <v>460</v>
      </c>
      <c r="B269" s="80"/>
      <c r="C269" s="80"/>
      <c r="D269" s="80"/>
      <c r="E269" s="7">
        <f>SUM(E259:E268)</f>
        <v>236000</v>
      </c>
    </row>
    <row r="270" spans="1:5" ht="12" customHeight="1">
      <c r="A270" s="33" t="str">
        <f>Económico!A65</f>
        <v>3322</v>
      </c>
      <c r="B270" s="33">
        <f>Económico!B65</f>
        <v>13000</v>
      </c>
      <c r="C270" s="43" t="str">
        <f>Económico!C65</f>
        <v>Archivos</v>
      </c>
      <c r="D270" s="43" t="str">
        <f>Económico!D65</f>
        <v>Personal Laboral Fijo</v>
      </c>
      <c r="E270" s="4">
        <f>Económico!E65</f>
        <v>111000</v>
      </c>
    </row>
    <row r="271" spans="1:5" ht="12" customHeight="1">
      <c r="A271" s="33" t="str">
        <f>Económico!A123</f>
        <v>3322</v>
      </c>
      <c r="B271" s="33">
        <f>Económico!B123</f>
        <v>16000</v>
      </c>
      <c r="C271" s="43" t="str">
        <f>Económico!C123</f>
        <v>Archivos</v>
      </c>
      <c r="D271" s="43" t="str">
        <f>Económico!D123</f>
        <v>Seguridad Social</v>
      </c>
      <c r="E271" s="4">
        <f>Económico!E123</f>
        <v>30500</v>
      </c>
    </row>
    <row r="272" spans="1:5" ht="12" customHeight="1">
      <c r="A272" s="33">
        <f>Económico!A204</f>
        <v>3322</v>
      </c>
      <c r="B272" s="33">
        <f>Económico!B204</f>
        <v>22199</v>
      </c>
      <c r="C272" s="43" t="str">
        <f>Económico!C204</f>
        <v>Archivos</v>
      </c>
      <c r="D272" s="43" t="str">
        <f>Económico!D204</f>
        <v>Otros Suministros</v>
      </c>
      <c r="E272" s="4">
        <f>Económico!E204</f>
        <v>2000</v>
      </c>
    </row>
    <row r="273" spans="1:5" ht="12" customHeight="1">
      <c r="A273" s="33">
        <f>Económico!A262</f>
        <v>3322</v>
      </c>
      <c r="B273" s="33">
        <f>Económico!B262</f>
        <v>22602</v>
      </c>
      <c r="C273" s="43" t="str">
        <f>Económico!C262</f>
        <v>Archivos</v>
      </c>
      <c r="D273" s="43" t="str">
        <f>Económico!D262</f>
        <v>Gastos Diversos.- Publicidad y Propaganda</v>
      </c>
      <c r="E273" s="4">
        <f>Económico!E262</f>
        <v>1000</v>
      </c>
    </row>
    <row r="274" spans="1:5" ht="12" customHeight="1">
      <c r="A274" s="33">
        <f>Económico!A297</f>
        <v>3322</v>
      </c>
      <c r="B274" s="33">
        <f>Económico!B297</f>
        <v>22699</v>
      </c>
      <c r="C274" s="43" t="str">
        <f>Económico!C297</f>
        <v>Archivos</v>
      </c>
      <c r="D274" s="43" t="str">
        <f>Económico!D297</f>
        <v>Otros Gastos Diversos</v>
      </c>
      <c r="E274" s="4">
        <f>Económico!E297</f>
        <v>1000</v>
      </c>
    </row>
    <row r="275" spans="1:5" ht="12" customHeight="1">
      <c r="A275" s="33">
        <f>Económico!A385</f>
        <v>3322</v>
      </c>
      <c r="B275" s="33">
        <f>Económico!B385</f>
        <v>22799</v>
      </c>
      <c r="C275" s="43" t="str">
        <f>Económico!C385</f>
        <v>Archivos</v>
      </c>
      <c r="D275" s="43" t="str">
        <f>Económico!D385</f>
        <v>Trabajos Otras Empresas y Profesionales</v>
      </c>
      <c r="E275" s="4">
        <f>Económico!E385</f>
        <v>4000</v>
      </c>
    </row>
    <row r="276" spans="1:5" ht="12" customHeight="1">
      <c r="A276" s="80" t="s">
        <v>461</v>
      </c>
      <c r="B276" s="80"/>
      <c r="C276" s="80"/>
      <c r="D276" s="80"/>
      <c r="E276" s="7">
        <f>SUM(E270:E275)</f>
        <v>149500</v>
      </c>
    </row>
    <row r="277" spans="1:5" ht="12" customHeight="1">
      <c r="A277" s="33">
        <f>Económico!A298</f>
        <v>3331</v>
      </c>
      <c r="B277" s="33">
        <f>Económico!B298</f>
        <v>22699</v>
      </c>
      <c r="C277" s="43" t="str">
        <f>Económico!C298</f>
        <v>Museos</v>
      </c>
      <c r="D277" s="43" t="str">
        <f>Económico!D298</f>
        <v>Otros Gastos Diversos</v>
      </c>
      <c r="E277" s="4">
        <f>Económico!E298</f>
        <v>1000</v>
      </c>
    </row>
    <row r="278" spans="1:5" ht="12" customHeight="1">
      <c r="A278" s="33">
        <f>Económico!A386</f>
        <v>3331</v>
      </c>
      <c r="B278" s="33">
        <f>Económico!B386</f>
        <v>22799</v>
      </c>
      <c r="C278" s="43" t="str">
        <f>Económico!C386</f>
        <v>Museos</v>
      </c>
      <c r="D278" s="43" t="str">
        <f>Económico!D386</f>
        <v>Trabajos Otras Empresas y Profesionales</v>
      </c>
      <c r="E278" s="4">
        <f>Económico!E386</f>
        <v>4000</v>
      </c>
    </row>
    <row r="279" spans="1:5" ht="12" customHeight="1">
      <c r="A279" s="33" t="str">
        <f>Económico!A444</f>
        <v>3331</v>
      </c>
      <c r="B279" s="33">
        <f>Económico!B444</f>
        <v>48900</v>
      </c>
      <c r="C279" s="43" t="str">
        <f>Económico!C444</f>
        <v>Museos</v>
      </c>
      <c r="D279" s="43" t="str">
        <f>Económico!D444</f>
        <v>Otras Transferencias.- Museos (Anexo)</v>
      </c>
      <c r="E279" s="4">
        <f>Económico!E444</f>
        <v>12000</v>
      </c>
    </row>
    <row r="280" spans="1:5" ht="12" customHeight="1">
      <c r="A280" s="80" t="s">
        <v>462</v>
      </c>
      <c r="B280" s="80"/>
      <c r="C280" s="80"/>
      <c r="D280" s="80"/>
      <c r="E280" s="7">
        <f>SUM(E277:E279)</f>
        <v>17000</v>
      </c>
    </row>
    <row r="281" spans="1:5" ht="12" customHeight="1">
      <c r="A281" s="33" t="str">
        <f>Económico!A66</f>
        <v>3341</v>
      </c>
      <c r="B281" s="33">
        <f>Económico!B66</f>
        <v>13000</v>
      </c>
      <c r="C281" s="43" t="str">
        <f>Económico!C66</f>
        <v>Promoción Cultural</v>
      </c>
      <c r="D281" s="43" t="str">
        <f>Económico!D66</f>
        <v>Personal Laboral Fijo</v>
      </c>
      <c r="E281" s="4">
        <f>Económico!E66</f>
        <v>30000</v>
      </c>
    </row>
    <row r="282" spans="1:5" ht="12" customHeight="1">
      <c r="A282" s="33" t="str">
        <f>Económico!A87</f>
        <v>3341</v>
      </c>
      <c r="B282" s="33">
        <f>Económico!B87</f>
        <v>13100</v>
      </c>
      <c r="C282" s="43" t="str">
        <f>Económico!C87</f>
        <v>Promoción Cultural</v>
      </c>
      <c r="D282" s="43" t="str">
        <f>Económico!D87</f>
        <v>Personal Laboral Temporal</v>
      </c>
      <c r="E282" s="4">
        <f>Económico!E87</f>
        <v>164000</v>
      </c>
    </row>
    <row r="283" spans="1:5" ht="12" customHeight="1">
      <c r="A283" s="33" t="str">
        <f>Económico!A124</f>
        <v>3341</v>
      </c>
      <c r="B283" s="33">
        <f>Económico!B124</f>
        <v>16000</v>
      </c>
      <c r="C283" s="43" t="str">
        <f>Económico!C124</f>
        <v>Promoción Cultural</v>
      </c>
      <c r="D283" s="43" t="str">
        <f>Económico!D124</f>
        <v>Seguridad Social</v>
      </c>
      <c r="E283" s="4">
        <f>Económico!E124</f>
        <v>75000</v>
      </c>
    </row>
    <row r="284" spans="1:5" ht="12" customHeight="1">
      <c r="A284" s="33" t="str">
        <f>Económico!A149</f>
        <v>3341</v>
      </c>
      <c r="B284" s="33">
        <f>Económico!B149</f>
        <v>20200</v>
      </c>
      <c r="C284" s="43" t="str">
        <f>Económico!C149</f>
        <v>Promoción Cultural</v>
      </c>
      <c r="D284" s="43" t="str">
        <f>Económico!D149</f>
        <v>Arrendamientos.- Edificios y otras construc.</v>
      </c>
      <c r="E284" s="4">
        <f>Económico!E149</f>
        <v>44000</v>
      </c>
    </row>
    <row r="285" spans="1:5" ht="12" customHeight="1">
      <c r="A285" s="33">
        <f>Económico!A154</f>
        <v>3341</v>
      </c>
      <c r="B285" s="33">
        <f>Económico!B154</f>
        <v>20500</v>
      </c>
      <c r="C285" s="43" t="str">
        <f>Económico!C154</f>
        <v>Promoción Cultural</v>
      </c>
      <c r="D285" s="43" t="str">
        <f>Económico!D154</f>
        <v>Arrendamientos.- Mobiliario y Enseres</v>
      </c>
      <c r="E285" s="4">
        <f>Económico!E154</f>
        <v>20000</v>
      </c>
    </row>
    <row r="286" spans="1:5" ht="12" customHeight="1">
      <c r="A286" s="33" t="str">
        <f>Económico!A175</f>
        <v>3341</v>
      </c>
      <c r="B286" s="33">
        <f>Económico!B175</f>
        <v>22001</v>
      </c>
      <c r="C286" s="43" t="str">
        <f>Económico!C175</f>
        <v>Promoción Cultural</v>
      </c>
      <c r="D286" s="43" t="str">
        <f>Económico!D175</f>
        <v>Prensa, revistas, libros y otras publicaciones</v>
      </c>
      <c r="E286" s="4">
        <f>Económico!E175</f>
        <v>20000</v>
      </c>
    </row>
    <row r="287" spans="1:5" ht="12" customHeight="1">
      <c r="A287" s="33" t="str">
        <f>Económico!A178</f>
        <v>3341</v>
      </c>
      <c r="B287" s="33">
        <f>Económico!B178</f>
        <v>22100</v>
      </c>
      <c r="C287" s="43" t="str">
        <f>Económico!C178</f>
        <v>Promoción Cultural</v>
      </c>
      <c r="D287" s="43" t="str">
        <f>Económico!D178</f>
        <v>Suministros.- Energía Eléctrica</v>
      </c>
      <c r="E287" s="4">
        <f>Económico!E178</f>
        <v>2000</v>
      </c>
    </row>
    <row r="288" spans="1:5" ht="12" customHeight="1">
      <c r="A288" s="33" t="str">
        <f>Económico!A186</f>
        <v>3341</v>
      </c>
      <c r="B288" s="33">
        <f>Económico!B186</f>
        <v>22104</v>
      </c>
      <c r="C288" s="43" t="str">
        <f>Económico!C186</f>
        <v>Promoción Cultural</v>
      </c>
      <c r="D288" s="43" t="str">
        <f>Económico!D186</f>
        <v>Suministros.- Vestuario</v>
      </c>
      <c r="E288" s="4">
        <f>Económico!E186</f>
        <v>2000</v>
      </c>
    </row>
    <row r="289" spans="1:5" ht="12" customHeight="1">
      <c r="A289" s="33" t="str">
        <f>Económico!A205</f>
        <v>3341</v>
      </c>
      <c r="B289" s="33">
        <f>Económico!B205</f>
        <v>22199</v>
      </c>
      <c r="C289" s="43" t="str">
        <f>Económico!C205</f>
        <v>Promoción Cultural</v>
      </c>
      <c r="D289" s="43" t="str">
        <f>Económico!D205</f>
        <v>Otros Suministros</v>
      </c>
      <c r="E289" s="4">
        <f>Económico!E205</f>
        <v>3000</v>
      </c>
    </row>
    <row r="290" spans="1:5" ht="12" customHeight="1">
      <c r="A290" s="33" t="str">
        <f>Económico!A226</f>
        <v>3341</v>
      </c>
      <c r="B290" s="33">
        <f>Económico!B226</f>
        <v>22300</v>
      </c>
      <c r="C290" s="43" t="str">
        <f>Económico!C226</f>
        <v>Promoción Cultural</v>
      </c>
      <c r="D290" s="43" t="str">
        <f>Económico!D226</f>
        <v>Transportes</v>
      </c>
      <c r="E290" s="4">
        <f>Económico!E226</f>
        <v>6000</v>
      </c>
    </row>
    <row r="291" spans="1:5" ht="12" customHeight="1">
      <c r="A291" s="33">
        <f>Económico!A237</f>
        <v>3341</v>
      </c>
      <c r="B291" s="33">
        <f>Económico!B237</f>
        <v>22400</v>
      </c>
      <c r="C291" s="43" t="str">
        <f>Económico!C237</f>
        <v>Promoción Cultural</v>
      </c>
      <c r="D291" s="43" t="str">
        <f>Económico!D237</f>
        <v>Primas de Seguros</v>
      </c>
      <c r="E291" s="4">
        <f>Económico!E237</f>
        <v>500</v>
      </c>
    </row>
    <row r="292" spans="1:5" ht="12" customHeight="1">
      <c r="A292" s="33" t="str">
        <f>Económico!A246</f>
        <v>3341</v>
      </c>
      <c r="B292" s="33">
        <f>Económico!B246</f>
        <v>22601</v>
      </c>
      <c r="C292" s="43" t="str">
        <f>Económico!C246</f>
        <v>Promoción Cultural</v>
      </c>
      <c r="D292" s="43" t="str">
        <f>Económico!D246</f>
        <v>Atenciones protocolarias y representativas</v>
      </c>
      <c r="E292" s="4">
        <f>Económico!E246</f>
        <v>4000</v>
      </c>
    </row>
    <row r="293" spans="1:5" ht="12" customHeight="1">
      <c r="A293" s="33" t="str">
        <f>Económico!A263</f>
        <v>3341</v>
      </c>
      <c r="B293" s="33">
        <f>Económico!B263</f>
        <v>22602</v>
      </c>
      <c r="C293" s="43" t="str">
        <f>Económico!C263</f>
        <v>Promoción Cultural</v>
      </c>
      <c r="D293" s="43" t="str">
        <f>Económico!D263</f>
        <v>Gastos Diversos.- Publicidad y Propaganda</v>
      </c>
      <c r="E293" s="4">
        <f>Económico!E263</f>
        <v>20000</v>
      </c>
    </row>
    <row r="294" spans="1:5" ht="12" customHeight="1">
      <c r="A294" s="33" t="str">
        <f>Económico!A283</f>
        <v>3341</v>
      </c>
      <c r="B294" s="33">
        <f>Económico!B283</f>
        <v>22609</v>
      </c>
      <c r="C294" s="43" t="str">
        <f>Económico!C283</f>
        <v>Promoción Cultural</v>
      </c>
      <c r="D294" s="43" t="str">
        <f>Económico!D283</f>
        <v>Gastos Diversos.- Actividades Culturales</v>
      </c>
      <c r="E294" s="4">
        <f>Económico!E283</f>
        <v>38000</v>
      </c>
    </row>
    <row r="295" spans="1:5" ht="12" customHeight="1">
      <c r="A295" s="33">
        <f>Económico!A299</f>
        <v>3341</v>
      </c>
      <c r="B295" s="33">
        <f>Económico!B299</f>
        <v>22699</v>
      </c>
      <c r="C295" s="43" t="str">
        <f>Económico!C299</f>
        <v>Promoción Cultural</v>
      </c>
      <c r="D295" s="43" t="str">
        <f>Económico!D299</f>
        <v>Otros Gastos Diversos</v>
      </c>
      <c r="E295" s="4">
        <f>Económico!E299</f>
        <v>10000</v>
      </c>
    </row>
    <row r="296" spans="1:5" ht="12" customHeight="1">
      <c r="A296" s="33">
        <f>Económico!A321</f>
        <v>3341</v>
      </c>
      <c r="B296" s="33">
        <f>Económico!B321</f>
        <v>22701</v>
      </c>
      <c r="C296" s="43" t="str">
        <f>Económico!C321</f>
        <v>Promoción Cultural</v>
      </c>
      <c r="D296" s="43" t="str">
        <f>Económico!D321</f>
        <v>Trabajos realizados por otras Empresas.- Seguridad</v>
      </c>
      <c r="E296" s="4">
        <f>Económico!E321</f>
        <v>1000</v>
      </c>
    </row>
    <row r="297" spans="1:5" ht="12" customHeight="1">
      <c r="A297" s="33">
        <f>Económico!A363</f>
        <v>3341</v>
      </c>
      <c r="B297" s="33">
        <f>Económico!B363</f>
        <v>22730</v>
      </c>
      <c r="C297" s="43" t="str">
        <f>Económico!C363</f>
        <v>Promoción Cultural</v>
      </c>
      <c r="D297" s="43" t="str">
        <f>Económico!D363</f>
        <v>Trabajos otras Empresas.- Sonido e Iluminación</v>
      </c>
      <c r="E297" s="4">
        <f>Económico!E363</f>
        <v>25000</v>
      </c>
    </row>
    <row r="298" spans="1:5" ht="12" customHeight="1">
      <c r="A298" s="33" t="str">
        <f>Económico!A387</f>
        <v>3341</v>
      </c>
      <c r="B298" s="33">
        <f>Económico!B387</f>
        <v>22799</v>
      </c>
      <c r="C298" s="43" t="str">
        <f>Económico!C387</f>
        <v>Promoción Cultural</v>
      </c>
      <c r="D298" s="43" t="str">
        <f>Económico!D387</f>
        <v>Trabajos Otras Empresas y Profesionales</v>
      </c>
      <c r="E298" s="4">
        <f>Económico!E387</f>
        <v>78000</v>
      </c>
    </row>
    <row r="299" spans="1:5" ht="12" customHeight="1">
      <c r="A299" s="33" t="str">
        <f>Económico!A416</f>
        <v>3341</v>
      </c>
      <c r="B299" s="33">
        <f>Económico!B416</f>
        <v>24000</v>
      </c>
      <c r="C299" s="43" t="str">
        <f>Económico!C416</f>
        <v>Promoción Cultural</v>
      </c>
      <c r="D299" s="43" t="str">
        <f>Económico!D416</f>
        <v>Gastos de Publicaciones</v>
      </c>
      <c r="E299" s="4">
        <f>Económico!E416</f>
        <v>1000</v>
      </c>
    </row>
    <row r="300" spans="1:5" ht="12" customHeight="1">
      <c r="A300" s="33" t="str">
        <f>Económico!A437</f>
        <v>3341</v>
      </c>
      <c r="B300" s="33">
        <f>Económico!B437</f>
        <v>48100</v>
      </c>
      <c r="C300" s="43" t="str">
        <f>Económico!C437</f>
        <v>Promoción Cultural</v>
      </c>
      <c r="D300" s="43" t="str">
        <f>Económico!D437</f>
        <v>Premio Alfonso Trujillo</v>
      </c>
      <c r="E300" s="4">
        <f>Económico!E437</f>
        <v>6000</v>
      </c>
    </row>
    <row r="301" spans="1:5" ht="12" customHeight="1">
      <c r="A301" s="33" t="str">
        <f>Económico!A445</f>
        <v>3341</v>
      </c>
      <c r="B301" s="33">
        <f>Económico!B445</f>
        <v>48900</v>
      </c>
      <c r="C301" s="43" t="str">
        <f>Económico!C445</f>
        <v>Promoción Cultural</v>
      </c>
      <c r="D301" s="43" t="str">
        <f>Económico!D445</f>
        <v>Otras Transferencias.- Banda de Música</v>
      </c>
      <c r="E301" s="4">
        <f>Económico!E445</f>
        <v>50000</v>
      </c>
    </row>
    <row r="302" spans="1:5" ht="12" customHeight="1">
      <c r="A302" s="33" t="str">
        <f>Económico!A453</f>
        <v>3341</v>
      </c>
      <c r="B302" s="33">
        <f>Económico!B453</f>
        <v>48901</v>
      </c>
      <c r="C302" s="43" t="str">
        <f>Económico!C453</f>
        <v>Promoción Cultural</v>
      </c>
      <c r="D302" s="43" t="str">
        <f>Económico!D453</f>
        <v>Otras Transferencias.- Proyecto Cultural Pinolere</v>
      </c>
      <c r="E302" s="4">
        <f>Económico!E453</f>
        <v>45000</v>
      </c>
    </row>
    <row r="303" spans="1:5" ht="12" customHeight="1">
      <c r="A303" s="33" t="str">
        <f>Económico!A457</f>
        <v>3341</v>
      </c>
      <c r="B303" s="33">
        <f>Económico!B457</f>
        <v>48902</v>
      </c>
      <c r="C303" s="43" t="str">
        <f>Económico!C457</f>
        <v>Promoción Cultural</v>
      </c>
      <c r="D303" s="43" t="str">
        <f>Económico!D457</f>
        <v>Otras Transferencias.- Fundación Orotava Ciencia</v>
      </c>
      <c r="E303" s="4">
        <f>Económico!E457</f>
        <v>45000</v>
      </c>
    </row>
    <row r="304" spans="1:5" ht="12" customHeight="1">
      <c r="A304" s="33" t="str">
        <f>Económico!A459</f>
        <v>3341</v>
      </c>
      <c r="B304" s="33">
        <f>Económico!B459</f>
        <v>48903</v>
      </c>
      <c r="C304" s="43" t="str">
        <f>Económico!C459</f>
        <v>Promoción Cultural</v>
      </c>
      <c r="D304" s="43" t="str">
        <f>Económico!D459</f>
        <v>Otras Transferencias.- Unión Cultural El Canario (E.F. Támbara)</v>
      </c>
      <c r="E304" s="4">
        <f>Económico!E459</f>
        <v>6000</v>
      </c>
    </row>
    <row r="305" spans="1:5" ht="12" customHeight="1">
      <c r="A305" s="33" t="str">
        <f>Económico!A460</f>
        <v>3341</v>
      </c>
      <c r="B305" s="33">
        <f>Económico!B460</f>
        <v>48904</v>
      </c>
      <c r="C305" s="43" t="str">
        <f>Económico!C460</f>
        <v>Promoción Cultural</v>
      </c>
      <c r="D305" s="43" t="str">
        <f>Económico!D460</f>
        <v>Otras Transferencias.- Festival de Cortos</v>
      </c>
      <c r="E305" s="4">
        <f>Económico!E460</f>
        <v>20000</v>
      </c>
    </row>
    <row r="306" spans="1:5" ht="12" customHeight="1">
      <c r="A306" s="33">
        <f>Económico!A461</f>
        <v>3341</v>
      </c>
      <c r="B306" s="33">
        <f>Económico!B461</f>
        <v>48905</v>
      </c>
      <c r="C306" s="43" t="str">
        <f>Económico!C461</f>
        <v>Promoción Cultural</v>
      </c>
      <c r="D306" s="43" t="str">
        <f>Económico!D461</f>
        <v>Otras Transferencias.- Banda de Cornetas y Tambores</v>
      </c>
      <c r="E306" s="4">
        <f>Económico!E461</f>
        <v>6000</v>
      </c>
    </row>
    <row r="307" spans="1:5" ht="12" customHeight="1">
      <c r="A307" s="80" t="s">
        <v>463</v>
      </c>
      <c r="B307" s="80"/>
      <c r="C307" s="80"/>
      <c r="D307" s="80"/>
      <c r="E307" s="7">
        <f>SUM(E281:E306)</f>
        <v>721500</v>
      </c>
    </row>
    <row r="308" spans="1:5" ht="12" customHeight="1">
      <c r="A308" s="33">
        <f>Económico!A264</f>
        <v>3361</v>
      </c>
      <c r="B308" s="33">
        <f>Económico!B264</f>
        <v>22602</v>
      </c>
      <c r="C308" s="43" t="str">
        <f>Económico!C264</f>
        <v>Patrimonio Cultural</v>
      </c>
      <c r="D308" s="43" t="str">
        <f>Económico!D264</f>
        <v>Gastos Diversos.- Publicidad y Propaganda</v>
      </c>
      <c r="E308" s="4">
        <f>Económico!E264</f>
        <v>4000</v>
      </c>
    </row>
    <row r="309" spans="1:5" ht="12" customHeight="1">
      <c r="A309" s="33">
        <f>Económico!A300</f>
        <v>3361</v>
      </c>
      <c r="B309" s="33">
        <f>Económico!B300</f>
        <v>22699</v>
      </c>
      <c r="C309" s="43" t="str">
        <f>Económico!C300</f>
        <v>Patrimonio Cultural</v>
      </c>
      <c r="D309" s="43" t="str">
        <f>Económico!D300</f>
        <v>Otros Gastos Diversos</v>
      </c>
      <c r="E309" s="4">
        <f>Económico!E300</f>
        <v>2000</v>
      </c>
    </row>
    <row r="310" spans="1:5" ht="12" customHeight="1">
      <c r="A310" s="33">
        <f>Económico!A339</f>
        <v>3361</v>
      </c>
      <c r="B310" s="33">
        <f>Económico!B339</f>
        <v>22706</v>
      </c>
      <c r="C310" s="43" t="str">
        <f>Económico!C339</f>
        <v>Patrimonio Cultural</v>
      </c>
      <c r="D310" s="43" t="str">
        <f>Económico!D339</f>
        <v>Trabajos otras Empresas.- Ciudad Patrimonio Humanidad</v>
      </c>
      <c r="E310" s="4">
        <f>Económico!E339</f>
        <v>15000</v>
      </c>
    </row>
    <row r="311" spans="1:5" ht="12" customHeight="1">
      <c r="A311" s="33">
        <f>Económico!A388</f>
        <v>3361</v>
      </c>
      <c r="B311" s="33">
        <f>Económico!B388</f>
        <v>22799</v>
      </c>
      <c r="C311" s="43" t="str">
        <f>Económico!C388</f>
        <v>Patrimonio Cultural</v>
      </c>
      <c r="D311" s="43" t="str">
        <f>Económico!D388</f>
        <v>Trabajos Otras Empresas y Profesionales</v>
      </c>
      <c r="E311" s="4">
        <f>Económico!E388</f>
        <v>10000</v>
      </c>
    </row>
    <row r="312" spans="1:5" ht="12" customHeight="1">
      <c r="A312" s="33">
        <f>Económico!A417</f>
        <v>3361</v>
      </c>
      <c r="B312" s="33">
        <f>Económico!B417</f>
        <v>24000</v>
      </c>
      <c r="C312" s="43" t="str">
        <f>Económico!C417</f>
        <v>Patrimonio Cultural</v>
      </c>
      <c r="D312" s="43" t="str">
        <f>Económico!D417</f>
        <v>Gastos de Publicaciones</v>
      </c>
      <c r="E312" s="4">
        <f>Económico!E417</f>
        <v>1000</v>
      </c>
    </row>
    <row r="313" spans="1:5" ht="12" customHeight="1">
      <c r="A313" s="33">
        <f>Económico!A467</f>
        <v>3361</v>
      </c>
      <c r="B313" s="33">
        <f>Económico!B467</f>
        <v>60000</v>
      </c>
      <c r="C313" s="43" t="str">
        <f>Económico!C467</f>
        <v>Patrimonio Cultural</v>
      </c>
      <c r="D313" s="43" t="str">
        <f>Económico!D467</f>
        <v>Adquisición Cuevas de Bencomo</v>
      </c>
      <c r="E313" s="4">
        <f>Económico!E467</f>
        <v>100000</v>
      </c>
    </row>
    <row r="314" spans="1:5" ht="12" customHeight="1">
      <c r="A314" s="33" t="str">
        <f>Económico!A502</f>
        <v>3361</v>
      </c>
      <c r="B314" s="33">
        <f>Económico!B502</f>
        <v>78000</v>
      </c>
      <c r="C314" s="43" t="str">
        <f>Económico!C502</f>
        <v>Patrimonio Cultural</v>
      </c>
      <c r="D314" s="43" t="str">
        <f>Económico!D502</f>
        <v>Transferencias Restauración Patrimonio Histórico (Anexo)</v>
      </c>
      <c r="E314" s="4">
        <f>Económico!E502</f>
        <v>10000</v>
      </c>
    </row>
    <row r="315" spans="1:5" ht="12" customHeight="1">
      <c r="A315" s="80" t="s">
        <v>464</v>
      </c>
      <c r="B315" s="80"/>
      <c r="C315" s="80"/>
      <c r="D315" s="80"/>
      <c r="E315" s="7">
        <f>SUM(E308:E314)</f>
        <v>142000</v>
      </c>
    </row>
    <row r="316" spans="1:5" ht="12" customHeight="1">
      <c r="A316" s="33">
        <f>Económico!A67</f>
        <v>3371</v>
      </c>
      <c r="B316" s="33">
        <f>Económico!B67</f>
        <v>13000</v>
      </c>
      <c r="C316" s="43" t="str">
        <f>Económico!C67</f>
        <v>Juventud</v>
      </c>
      <c r="D316" s="43" t="str">
        <f>Económico!D67</f>
        <v>Personal Laboral Fijo</v>
      </c>
      <c r="E316" s="4">
        <f>Económico!E67</f>
        <v>21000</v>
      </c>
    </row>
    <row r="317" spans="1:5" ht="12" customHeight="1">
      <c r="A317" s="33">
        <f>Económico!A88</f>
        <v>3371</v>
      </c>
      <c r="B317" s="33">
        <f>Económico!B88</f>
        <v>13100</v>
      </c>
      <c r="C317" s="43" t="str">
        <f>Económico!C88</f>
        <v>Juventud</v>
      </c>
      <c r="D317" s="43" t="str">
        <f>Económico!D88</f>
        <v>Personal Laboral Temporal</v>
      </c>
      <c r="E317" s="4">
        <f>Económico!E88</f>
        <v>46000</v>
      </c>
    </row>
    <row r="318" spans="1:5" ht="12" customHeight="1">
      <c r="A318" s="33" t="str">
        <f>Económico!A125</f>
        <v>3371</v>
      </c>
      <c r="B318" s="33">
        <f>Económico!B125</f>
        <v>16000</v>
      </c>
      <c r="C318" s="43" t="str">
        <f>Económico!C125</f>
        <v>Juventud</v>
      </c>
      <c r="D318" s="43" t="str">
        <f>Económico!D125</f>
        <v>Seguridad Social</v>
      </c>
      <c r="E318" s="4">
        <f>Económico!E125</f>
        <v>22500</v>
      </c>
    </row>
    <row r="319" spans="1:5" ht="12" customHeight="1">
      <c r="A319" s="33">
        <f>Económico!A166</f>
        <v>3371</v>
      </c>
      <c r="B319" s="33">
        <f>Económico!B166</f>
        <v>21300</v>
      </c>
      <c r="C319" s="43" t="str">
        <f>Económico!C166</f>
        <v>Juventud</v>
      </c>
      <c r="D319" s="43" t="str">
        <f>Económico!D166</f>
        <v>R.M.C.- Maquinaria, Instalaciones y Utillaje</v>
      </c>
      <c r="E319" s="4">
        <f>Económico!E166</f>
        <v>1000</v>
      </c>
    </row>
    <row r="320" spans="1:5" ht="12" customHeight="1">
      <c r="A320" s="33">
        <f>Económico!A206</f>
        <v>3371</v>
      </c>
      <c r="B320" s="33">
        <f>Económico!B206</f>
        <v>22199</v>
      </c>
      <c r="C320" s="43" t="str">
        <f>Económico!C206</f>
        <v>Juventud</v>
      </c>
      <c r="D320" s="43" t="str">
        <f>Económico!D206</f>
        <v>Otros Suministros</v>
      </c>
      <c r="E320" s="4">
        <f>Económico!E206</f>
        <v>10000</v>
      </c>
    </row>
    <row r="321" spans="1:5" ht="12" customHeight="1">
      <c r="A321" s="33">
        <f>Económico!A227</f>
        <v>3371</v>
      </c>
      <c r="B321" s="33">
        <f>Económico!B227</f>
        <v>22300</v>
      </c>
      <c r="C321" s="43" t="str">
        <f>Económico!C227</f>
        <v>Juventud</v>
      </c>
      <c r="D321" s="43" t="str">
        <f>Económico!D227</f>
        <v>Transportes</v>
      </c>
      <c r="E321" s="4">
        <f>Económico!E227</f>
        <v>3000</v>
      </c>
    </row>
    <row r="322" spans="1:5" ht="12" customHeight="1">
      <c r="A322" s="33">
        <f>Económico!A247</f>
        <v>3371</v>
      </c>
      <c r="B322" s="33">
        <f>Económico!B247</f>
        <v>22601</v>
      </c>
      <c r="C322" s="43" t="str">
        <f>Económico!C247</f>
        <v>Juventud</v>
      </c>
      <c r="D322" s="43" t="str">
        <f>Económico!D247</f>
        <v>Atenciones protocolarias y representativas</v>
      </c>
      <c r="E322" s="4">
        <f>Económico!E247</f>
        <v>1000</v>
      </c>
    </row>
    <row r="323" spans="1:5" ht="12" customHeight="1">
      <c r="A323" s="33">
        <f>Económico!A265</f>
        <v>3371</v>
      </c>
      <c r="B323" s="33">
        <f>Económico!B265</f>
        <v>22602</v>
      </c>
      <c r="C323" s="43" t="str">
        <f>Económico!C265</f>
        <v>Juventud</v>
      </c>
      <c r="D323" s="43" t="str">
        <f>Económico!D265</f>
        <v>Gastos Diversos.- Publicidad y Propaganda</v>
      </c>
      <c r="E323" s="4">
        <f>Económico!E265</f>
        <v>7000</v>
      </c>
    </row>
    <row r="324" spans="1:5" ht="12" customHeight="1">
      <c r="A324" s="33">
        <f>Económico!A301</f>
        <v>3371</v>
      </c>
      <c r="B324" s="33">
        <f>Económico!B301</f>
        <v>22699</v>
      </c>
      <c r="C324" s="43" t="str">
        <f>Económico!C301</f>
        <v>Juventud</v>
      </c>
      <c r="D324" s="43" t="str">
        <f>Económico!D301</f>
        <v>Otros Gastos Diversos</v>
      </c>
      <c r="E324" s="4">
        <f>Económico!E301</f>
        <v>5000</v>
      </c>
    </row>
    <row r="325" spans="1:5" ht="12" customHeight="1">
      <c r="A325" s="33">
        <f>Económico!A340</f>
        <v>3371</v>
      </c>
      <c r="B325" s="33">
        <f>Económico!B340</f>
        <v>22706</v>
      </c>
      <c r="C325" s="43" t="str">
        <f>Económico!C340</f>
        <v>Juventud</v>
      </c>
      <c r="D325" s="43" t="str">
        <f>Económico!D340</f>
        <v>Trabajos otras Empresas. Murales en Inmuebles</v>
      </c>
      <c r="E325" s="4">
        <f>Económico!E340</f>
        <v>9000</v>
      </c>
    </row>
    <row r="326" spans="1:5" ht="12" customHeight="1">
      <c r="A326" s="33">
        <f>Económico!A364</f>
        <v>3371</v>
      </c>
      <c r="B326" s="33">
        <f>Económico!B364</f>
        <v>22730</v>
      </c>
      <c r="C326" s="43" t="str">
        <f>Económico!C364</f>
        <v>Juventud</v>
      </c>
      <c r="D326" s="43" t="str">
        <f>Económico!D364</f>
        <v>Trabajos otras Empresas.- Sonido e Iluminación</v>
      </c>
      <c r="E326" s="4">
        <f>Económico!E364</f>
        <v>10000</v>
      </c>
    </row>
    <row r="327" spans="1:5" ht="12" customHeight="1">
      <c r="A327" s="33">
        <f>Económico!A389</f>
        <v>3371</v>
      </c>
      <c r="B327" s="33">
        <f>Económico!B389</f>
        <v>22799</v>
      </c>
      <c r="C327" s="43" t="str">
        <f>Económico!C389</f>
        <v>Juventud</v>
      </c>
      <c r="D327" s="43" t="str">
        <f>Económico!D389</f>
        <v>Trabajos Otras Empresas y Profesionales</v>
      </c>
      <c r="E327" s="4">
        <f>Económico!E389</f>
        <v>50000</v>
      </c>
    </row>
    <row r="328" spans="1:5" ht="12" customHeight="1">
      <c r="A328" s="33">
        <f>Económico!A479</f>
        <v>3371</v>
      </c>
      <c r="B328" s="33">
        <f>Económico!B479</f>
        <v>62300</v>
      </c>
      <c r="C328" s="43" t="str">
        <f>Económico!C479</f>
        <v>Juventud</v>
      </c>
      <c r="D328" s="43" t="str">
        <f>Económico!D479</f>
        <v>Adquisición Maquinaria, Instalaciones y Utillaje</v>
      </c>
      <c r="E328" s="4">
        <f>Económico!E479</f>
        <v>6000</v>
      </c>
    </row>
    <row r="329" spans="1:5" ht="12" customHeight="1">
      <c r="A329" s="80" t="s">
        <v>465</v>
      </c>
      <c r="B329" s="80"/>
      <c r="C329" s="80"/>
      <c r="D329" s="80"/>
      <c r="E329" s="7">
        <f>SUM(E316:E328)</f>
        <v>191500</v>
      </c>
    </row>
    <row r="330" spans="1:5" ht="12" customHeight="1">
      <c r="A330" s="33" t="str">
        <f>Económico!A68</f>
        <v>3381</v>
      </c>
      <c r="B330" s="33">
        <f>Económico!B68</f>
        <v>13000</v>
      </c>
      <c r="C330" s="43" t="str">
        <f>Económico!C68</f>
        <v>Fiestas Populares y Festejos</v>
      </c>
      <c r="D330" s="43" t="str">
        <f>Económico!D68</f>
        <v>Personal Laboral Fijo</v>
      </c>
      <c r="E330" s="4">
        <f>Económico!E68</f>
        <v>65000</v>
      </c>
    </row>
    <row r="331" spans="1:5" ht="12" customHeight="1">
      <c r="A331" s="33" t="str">
        <f>Económico!A126</f>
        <v>3381</v>
      </c>
      <c r="B331" s="33">
        <f>Económico!B126</f>
        <v>16000</v>
      </c>
      <c r="C331" s="43" t="str">
        <f>Económico!C126</f>
        <v>Fiestas Populares y Festejos</v>
      </c>
      <c r="D331" s="43" t="str">
        <f>Económico!D126</f>
        <v>Seguridad Social</v>
      </c>
      <c r="E331" s="4">
        <f>Económico!E126</f>
        <v>22500</v>
      </c>
    </row>
    <row r="332" spans="1:5" ht="12" customHeight="1">
      <c r="A332" s="33">
        <f>Económico!A152</f>
        <v>3381</v>
      </c>
      <c r="B332" s="33">
        <f>Económico!B152</f>
        <v>20300</v>
      </c>
      <c r="C332" s="43" t="str">
        <f>Económico!C152</f>
        <v>Fiestas Populares y Festejos</v>
      </c>
      <c r="D332" s="43" t="str">
        <f>Económico!D152</f>
        <v>Arrendamientos.- Maquinaria, instal. y utillaje</v>
      </c>
      <c r="E332" s="4">
        <f>Económico!E152</f>
        <v>30000</v>
      </c>
    </row>
    <row r="333" spans="1:5" ht="12" customHeight="1">
      <c r="A333" s="33">
        <f>Económico!A155</f>
        <v>3381</v>
      </c>
      <c r="B333" s="33">
        <f>Económico!B155</f>
        <v>20500</v>
      </c>
      <c r="C333" s="43" t="str">
        <f>Económico!C155</f>
        <v>Fiestas Populares y Festejos</v>
      </c>
      <c r="D333" s="43" t="str">
        <f>Económico!D155</f>
        <v>Arrendamientos.- Mobiliario y Enseres</v>
      </c>
      <c r="E333" s="4">
        <f>Económico!E155</f>
        <v>10000</v>
      </c>
    </row>
    <row r="334" spans="1:5" ht="12" customHeight="1">
      <c r="A334" s="33">
        <f>Económico!A179</f>
        <v>3381</v>
      </c>
      <c r="B334" s="33">
        <f>Económico!B179</f>
        <v>22100</v>
      </c>
      <c r="C334" s="43" t="str">
        <f>Económico!C179</f>
        <v>Fiestas Populares y Festejos</v>
      </c>
      <c r="D334" s="43" t="str">
        <f>Económico!D179</f>
        <v>Suministros.- Energía Eléctrica</v>
      </c>
      <c r="E334" s="4">
        <f>Económico!E179</f>
        <v>10000</v>
      </c>
    </row>
    <row r="335" spans="1:5" ht="12" customHeight="1">
      <c r="A335" s="33">
        <f>Económico!A207</f>
        <v>3381</v>
      </c>
      <c r="B335" s="33">
        <f>Económico!B207</f>
        <v>22199</v>
      </c>
      <c r="C335" s="43" t="str">
        <f>Económico!C207</f>
        <v>Fiestas Populares y Festejos</v>
      </c>
      <c r="D335" s="43" t="str">
        <f>Económico!D207</f>
        <v>Otros Suministros</v>
      </c>
      <c r="E335" s="4">
        <f>Económico!E207</f>
        <v>5000</v>
      </c>
    </row>
    <row r="336" spans="1:5" ht="12" customHeight="1">
      <c r="A336" s="33">
        <f>Económico!A228</f>
        <v>3381</v>
      </c>
      <c r="B336" s="33">
        <f>Económico!B228</f>
        <v>22300</v>
      </c>
      <c r="C336" s="43" t="str">
        <f>Económico!C228</f>
        <v>Fiestas Populares y Festejos</v>
      </c>
      <c r="D336" s="43" t="str">
        <f>Económico!D228</f>
        <v>Transportes</v>
      </c>
      <c r="E336" s="4">
        <f>Económico!E228</f>
        <v>5000</v>
      </c>
    </row>
    <row r="337" spans="1:5" ht="12" customHeight="1">
      <c r="A337" s="33">
        <f>Económico!A248</f>
        <v>3381</v>
      </c>
      <c r="B337" s="33">
        <f>Económico!B248</f>
        <v>22601</v>
      </c>
      <c r="C337" s="43" t="str">
        <f>Económico!C248</f>
        <v>Fiestas Populares y Festejos</v>
      </c>
      <c r="D337" s="43" t="str">
        <f>Económico!D248</f>
        <v>Atenciones protocolarias y representativas</v>
      </c>
      <c r="E337" s="4">
        <f>Económico!E248</f>
        <v>5000</v>
      </c>
    </row>
    <row r="338" spans="1:5" ht="12" customHeight="1">
      <c r="A338" s="33">
        <f>Económico!A266</f>
        <v>3381</v>
      </c>
      <c r="B338" s="33">
        <f>Económico!B266</f>
        <v>22602</v>
      </c>
      <c r="C338" s="43" t="str">
        <f>Económico!C266</f>
        <v>Fiestas Populares y Festejos</v>
      </c>
      <c r="D338" s="43" t="str">
        <f>Económico!D266</f>
        <v>Gastos Diversos.- Publicidad y Propaganda</v>
      </c>
      <c r="E338" s="4">
        <f>Económico!E266</f>
        <v>13000</v>
      </c>
    </row>
    <row r="339" spans="1:5" ht="12" customHeight="1">
      <c r="A339" s="33">
        <f>Económico!A302</f>
        <v>3381</v>
      </c>
      <c r="B339" s="33">
        <f>Económico!B302</f>
        <v>22699</v>
      </c>
      <c r="C339" s="43" t="str">
        <f>Económico!C302</f>
        <v>Fiestas Populares y Festejos</v>
      </c>
      <c r="D339" s="43" t="str">
        <f>Económico!D302</f>
        <v>Otros Gastos Diversos</v>
      </c>
      <c r="E339" s="4">
        <f>Económico!E302</f>
        <v>5000</v>
      </c>
    </row>
    <row r="340" spans="1:5" ht="12" customHeight="1">
      <c r="A340" s="33">
        <f>Económico!A322</f>
        <v>3381</v>
      </c>
      <c r="B340" s="33">
        <f>Económico!B322</f>
        <v>22701</v>
      </c>
      <c r="C340" s="43" t="str">
        <f>Económico!C322</f>
        <v>Fiestas Populares y Festejos</v>
      </c>
      <c r="D340" s="43" t="str">
        <f>Económico!D322</f>
        <v>Trabajos realizados por otras Empresas.- Seguridad</v>
      </c>
      <c r="E340" s="4">
        <f>Económico!E322</f>
        <v>5500</v>
      </c>
    </row>
    <row r="341" spans="1:5" ht="12" customHeight="1">
      <c r="A341" s="33">
        <f>Económico!A341</f>
        <v>3381</v>
      </c>
      <c r="B341" s="33">
        <f>Económico!B341</f>
        <v>22706</v>
      </c>
      <c r="C341" s="43" t="str">
        <f>Económico!C341</f>
        <v>Fiestas Populares y Festejos</v>
      </c>
      <c r="D341" s="43" t="str">
        <f>Económico!D341</f>
        <v>Trabajos otras Empresas.- Alfombras Corpus</v>
      </c>
      <c r="E341" s="4">
        <f>Económico!E341</f>
        <v>5000</v>
      </c>
    </row>
    <row r="342" spans="1:5" ht="12" customHeight="1">
      <c r="A342" s="33">
        <f>Económico!A351</f>
        <v>3381</v>
      </c>
      <c r="B342" s="33">
        <f>Económico!B351</f>
        <v>22707</v>
      </c>
      <c r="C342" s="43" t="str">
        <f>Económico!C351</f>
        <v>Fiestas Populares y Festejos</v>
      </c>
      <c r="D342" s="43" t="str">
        <f>Económico!D351</f>
        <v>Trabajos realizados por otras Empresas. Actuaciones</v>
      </c>
      <c r="E342" s="4">
        <f>Económico!E351</f>
        <v>5000</v>
      </c>
    </row>
    <row r="343" spans="1:5" ht="12" customHeight="1">
      <c r="A343" s="33">
        <f>Económico!A360</f>
        <v>3381</v>
      </c>
      <c r="B343" s="33">
        <f>Económico!B360</f>
        <v>22709</v>
      </c>
      <c r="C343" s="43" t="str">
        <f>Económico!C360</f>
        <v>Fiestas Populares y Festejos</v>
      </c>
      <c r="D343" s="43" t="str">
        <f>Económico!D360</f>
        <v>Trabajos otras Empresas.- Decoración</v>
      </c>
      <c r="E343" s="4">
        <f>Económico!E360</f>
        <v>5000</v>
      </c>
    </row>
    <row r="344" spans="1:5" ht="12" customHeight="1">
      <c r="A344" s="33">
        <f>Económico!A365</f>
        <v>3381</v>
      </c>
      <c r="B344" s="33">
        <f>Económico!B365</f>
        <v>22730</v>
      </c>
      <c r="C344" s="43" t="str">
        <f>Económico!C365</f>
        <v>Fiestas Populares y Festejos</v>
      </c>
      <c r="D344" s="43" t="str">
        <f>Económico!D365</f>
        <v>Trabajos otras Empresas.- Sonido e Iluminación</v>
      </c>
      <c r="E344" s="4">
        <f>Económico!E365</f>
        <v>20000</v>
      </c>
    </row>
    <row r="345" spans="1:5" ht="12" customHeight="1">
      <c r="A345" s="33">
        <f>Económico!A390</f>
        <v>3381</v>
      </c>
      <c r="B345" s="33">
        <f>Económico!B390</f>
        <v>22799</v>
      </c>
      <c r="C345" s="43" t="str">
        <f>Económico!C390</f>
        <v>Fiestas Populares y Festejos</v>
      </c>
      <c r="D345" s="43" t="str">
        <f>Económico!D390</f>
        <v>Trabajos Otras Empresas y Profesionales</v>
      </c>
      <c r="E345" s="4">
        <f>Económico!E390</f>
        <v>70000</v>
      </c>
    </row>
    <row r="346" spans="1:5" ht="12" customHeight="1">
      <c r="A346" s="33">
        <f>Económico!A418</f>
        <v>3381</v>
      </c>
      <c r="B346" s="33">
        <f>Económico!B418</f>
        <v>24000</v>
      </c>
      <c r="C346" s="43" t="str">
        <f>Económico!C418</f>
        <v>Fiestas Populares y Festejos</v>
      </c>
      <c r="D346" s="43" t="str">
        <f>Económico!D418</f>
        <v>Gastos de Publicaciones</v>
      </c>
      <c r="E346" s="4">
        <f>Económico!E418</f>
        <v>5000</v>
      </c>
    </row>
    <row r="347" spans="1:5" ht="12" customHeight="1">
      <c r="A347" s="33" t="str">
        <f>Económico!A446</f>
        <v>3381</v>
      </c>
      <c r="B347" s="33">
        <f>Económico!B446</f>
        <v>48900</v>
      </c>
      <c r="C347" s="43" t="str">
        <f>Económico!C446</f>
        <v>Fiestas Populares y Festejos</v>
      </c>
      <c r="D347" s="43" t="str">
        <f>Económico!D446</f>
        <v>Otras Transferencias.- AAVV y otros</v>
      </c>
      <c r="E347" s="4">
        <f>Económico!E446</f>
        <v>1000</v>
      </c>
    </row>
    <row r="348" spans="1:5" ht="12" customHeight="1">
      <c r="A348" s="33">
        <f>Económico!A454</f>
        <v>3381</v>
      </c>
      <c r="B348" s="33">
        <f>Económico!B454</f>
        <v>48901</v>
      </c>
      <c r="C348" s="43" t="str">
        <f>Económico!C454</f>
        <v>Fiestas Populares y Festejos</v>
      </c>
      <c r="D348" s="43" t="str">
        <f>Económico!D454</f>
        <v>Otras Transferencias.- Asociación Alfombristas</v>
      </c>
      <c r="E348" s="4">
        <f>Económico!E454</f>
        <v>65000</v>
      </c>
    </row>
    <row r="349" spans="1:5" ht="12" customHeight="1">
      <c r="A349" s="33">
        <f>Económico!A458</f>
        <v>3381</v>
      </c>
      <c r="B349" s="33">
        <f>Económico!B458</f>
        <v>48902</v>
      </c>
      <c r="C349" s="43" t="str">
        <f>Económico!C458</f>
        <v>Fiestas Populares y Festejos</v>
      </c>
      <c r="D349" s="43" t="str">
        <f>Económico!D458</f>
        <v>Otras Transferencias.- Liceo de Taoro</v>
      </c>
      <c r="E349" s="4">
        <f>Económico!E458</f>
        <v>20000</v>
      </c>
    </row>
    <row r="350" spans="1:5" ht="12" customHeight="1">
      <c r="A350" s="80" t="s">
        <v>466</v>
      </c>
      <c r="B350" s="80"/>
      <c r="C350" s="80"/>
      <c r="D350" s="80"/>
      <c r="E350" s="7">
        <f>SUM(E330:E349)</f>
        <v>372000</v>
      </c>
    </row>
    <row r="351" spans="1:5" ht="12" customHeight="1">
      <c r="A351" s="33">
        <f>Económico!A156</f>
        <v>3411</v>
      </c>
      <c r="B351" s="33">
        <f>Económico!B156</f>
        <v>20500</v>
      </c>
      <c r="C351" s="43" t="str">
        <f>Económico!C156</f>
        <v>Prom.y Fomento Deporte</v>
      </c>
      <c r="D351" s="43" t="str">
        <f>Económico!D156</f>
        <v>Arrendamientos.- Mobiliario y Enseres</v>
      </c>
      <c r="E351" s="4">
        <f>Económico!E156</f>
        <v>2000</v>
      </c>
    </row>
    <row r="352" spans="1:5" ht="12" customHeight="1">
      <c r="A352" s="33">
        <f>Económico!A180</f>
        <v>3411</v>
      </c>
      <c r="B352" s="33">
        <f>Económico!B180</f>
        <v>22100</v>
      </c>
      <c r="C352" s="43" t="str">
        <f>Económico!C180</f>
        <v>Prom.y Fomento Deporte</v>
      </c>
      <c r="D352" s="43" t="str">
        <f>Económico!D180</f>
        <v>Suministros.- Energía Eléctrica</v>
      </c>
      <c r="E352" s="4">
        <f>Económico!E180</f>
        <v>1000</v>
      </c>
    </row>
    <row r="353" spans="1:5" ht="12" customHeight="1">
      <c r="A353" s="33">
        <f>Económico!A208</f>
        <v>3411</v>
      </c>
      <c r="B353" s="33">
        <f>Económico!B208</f>
        <v>22199</v>
      </c>
      <c r="C353" s="43" t="str">
        <f>Económico!C208</f>
        <v>Prom.y Fomento Deporte</v>
      </c>
      <c r="D353" s="43" t="str">
        <f>Económico!D208</f>
        <v>Otros Suministros</v>
      </c>
      <c r="E353" s="4">
        <f>Económico!E208</f>
        <v>3000</v>
      </c>
    </row>
    <row r="354" spans="1:5" ht="12" customHeight="1">
      <c r="A354" s="33">
        <f>Económico!A229</f>
        <v>3411</v>
      </c>
      <c r="B354" s="33">
        <f>Económico!B229</f>
        <v>22300</v>
      </c>
      <c r="C354" s="43" t="str">
        <f>Económico!C229</f>
        <v>Prom.y Fomento Deporte</v>
      </c>
      <c r="D354" s="43" t="str">
        <f>Económico!D229</f>
        <v>Transportes</v>
      </c>
      <c r="E354" s="4">
        <f>Económico!E229</f>
        <v>3000</v>
      </c>
    </row>
    <row r="355" spans="1:5" ht="12" customHeight="1">
      <c r="A355" s="33">
        <f>Económico!A249</f>
        <v>3411</v>
      </c>
      <c r="B355" s="33">
        <f>Económico!B249</f>
        <v>22601</v>
      </c>
      <c r="C355" s="43" t="str">
        <f>Económico!C249</f>
        <v>Prom.y Fomento Deporte</v>
      </c>
      <c r="D355" s="43" t="str">
        <f>Económico!D249</f>
        <v>Atenciones protocolarias y representativas</v>
      </c>
      <c r="E355" s="4">
        <f>Económico!E249</f>
        <v>1000</v>
      </c>
    </row>
    <row r="356" spans="1:5" ht="12" customHeight="1">
      <c r="A356" s="33">
        <f>Económico!A267</f>
        <v>3411</v>
      </c>
      <c r="B356" s="33">
        <f>Económico!B267</f>
        <v>22602</v>
      </c>
      <c r="C356" s="43" t="str">
        <f>Económico!C267</f>
        <v>Prom.y Fomento Deporte</v>
      </c>
      <c r="D356" s="43" t="str">
        <f>Económico!D267</f>
        <v>Gastos Diversos.- Publicidad y Propaganda</v>
      </c>
      <c r="E356" s="4">
        <f>Económico!E267</f>
        <v>10000</v>
      </c>
    </row>
    <row r="357" spans="1:5" ht="12" customHeight="1">
      <c r="A357" s="33">
        <f>Económico!A284</f>
        <v>3411</v>
      </c>
      <c r="B357" s="33">
        <f>Económico!B284</f>
        <v>22609</v>
      </c>
      <c r="C357" s="43" t="str">
        <f>Económico!C284</f>
        <v>Prom.y Fomento Deporte</v>
      </c>
      <c r="D357" s="43" t="str">
        <f>Económico!D284</f>
        <v>Gastos Diversos.- Actividades Deportivas</v>
      </c>
      <c r="E357" s="4">
        <f>Económico!E284</f>
        <v>3500</v>
      </c>
    </row>
    <row r="358" spans="1:5" ht="12" customHeight="1">
      <c r="A358" s="33">
        <f>Económico!A303</f>
        <v>3411</v>
      </c>
      <c r="B358" s="33">
        <f>Económico!B303</f>
        <v>22699</v>
      </c>
      <c r="C358" s="43" t="str">
        <f>Económico!C303</f>
        <v>Prom.y Fomento Deporte</v>
      </c>
      <c r="D358" s="43" t="str">
        <f>Económico!D303</f>
        <v>Otros Gastos Diversos</v>
      </c>
      <c r="E358" s="4">
        <f>Económico!E303</f>
        <v>5000</v>
      </c>
    </row>
    <row r="359" spans="1:5" ht="12" customHeight="1">
      <c r="A359" s="33">
        <f>Económico!A323</f>
        <v>3411</v>
      </c>
      <c r="B359" s="33">
        <f>Económico!B323</f>
        <v>22701</v>
      </c>
      <c r="C359" s="43" t="str">
        <f>Económico!C323</f>
        <v>Prom.y Fomento Deporte</v>
      </c>
      <c r="D359" s="43" t="str">
        <f>Económico!D323</f>
        <v>Trabajos realizados por otras Empresas.- Seguridad</v>
      </c>
      <c r="E359" s="4">
        <f>Económico!E323</f>
        <v>1000</v>
      </c>
    </row>
    <row r="360" spans="1:5" ht="12" customHeight="1">
      <c r="A360" s="33">
        <f>Económico!A366</f>
        <v>3411</v>
      </c>
      <c r="B360" s="33">
        <f>Económico!B366</f>
        <v>22730</v>
      </c>
      <c r="C360" s="43" t="str">
        <f>Económico!C366</f>
        <v>Prom.y Fomento Deporte</v>
      </c>
      <c r="D360" s="43" t="str">
        <f>Económico!D366</f>
        <v>Trabajos otras Empresas.- Sonido e Iluminación</v>
      </c>
      <c r="E360" s="4">
        <f>Económico!E366</f>
        <v>3000</v>
      </c>
    </row>
    <row r="361" spans="1:5" ht="12" customHeight="1">
      <c r="A361" s="33">
        <f>Económico!A391</f>
        <v>3411</v>
      </c>
      <c r="B361" s="33">
        <f>Económico!B391</f>
        <v>22799</v>
      </c>
      <c r="C361" s="43" t="str">
        <f>Económico!C391</f>
        <v>Prom.y Fomento Deporte</v>
      </c>
      <c r="D361" s="43" t="str">
        <f>Económico!D391</f>
        <v>Trabajos Otras Empresas y Profesionales</v>
      </c>
      <c r="E361" s="4">
        <f>Económico!E391</f>
        <v>36000</v>
      </c>
    </row>
    <row r="362" spans="1:5" ht="12" customHeight="1">
      <c r="A362" s="33">
        <f>Económico!A455</f>
        <v>3411</v>
      </c>
      <c r="B362" s="33">
        <f>Económico!B455</f>
        <v>48901</v>
      </c>
      <c r="C362" s="43" t="str">
        <f>Económico!C455</f>
        <v>Prom.y Fomento Deporte</v>
      </c>
      <c r="D362" s="43" t="str">
        <f>Económico!D455</f>
        <v>Otras Transferencias.- Clubes y Asoc. Deportivas (Anexo)</v>
      </c>
      <c r="E362" s="4">
        <f>Económico!E455</f>
        <v>193400</v>
      </c>
    </row>
    <row r="363" spans="1:5" ht="12" customHeight="1">
      <c r="A363" s="80" t="s">
        <v>467</v>
      </c>
      <c r="B363" s="80"/>
      <c r="C363" s="80"/>
      <c r="D363" s="80"/>
      <c r="E363" s="7">
        <f>SUM(E351:E362)</f>
        <v>261900</v>
      </c>
    </row>
    <row r="364" spans="1:5" ht="12" customHeight="1">
      <c r="A364" s="33">
        <f>Económico!A69</f>
        <v>3421</v>
      </c>
      <c r="B364" s="33">
        <f>Económico!B69</f>
        <v>13000</v>
      </c>
      <c r="C364" s="43" t="str">
        <f>Económico!C69</f>
        <v>Instalaciones Deportivas</v>
      </c>
      <c r="D364" s="43" t="str">
        <f>Económico!D69</f>
        <v>Personal Laboral Fijo</v>
      </c>
      <c r="E364" s="4">
        <f>Económico!E69</f>
        <v>110000</v>
      </c>
    </row>
    <row r="365" spans="1:5" ht="12" customHeight="1">
      <c r="A365" s="33">
        <f>Económico!A89</f>
        <v>3421</v>
      </c>
      <c r="B365" s="33">
        <f>Económico!B89</f>
        <v>13100</v>
      </c>
      <c r="C365" s="43" t="str">
        <f>Económico!C89</f>
        <v>Instalaciones Deportivas</v>
      </c>
      <c r="D365" s="43" t="str">
        <f>Económico!D89</f>
        <v>Personal Laboral Temporal</v>
      </c>
      <c r="E365" s="4">
        <f>Económico!E89</f>
        <v>68000</v>
      </c>
    </row>
    <row r="366" spans="1:5" ht="12" customHeight="1">
      <c r="A366" s="33" t="str">
        <f>Económico!A98</f>
        <v>3421</v>
      </c>
      <c r="B366" s="33">
        <f>Económico!B98</f>
        <v>14300</v>
      </c>
      <c r="C366" s="43" t="str">
        <f>Económico!C98</f>
        <v>Instalaciones Deportivas</v>
      </c>
      <c r="D366" s="43" t="str">
        <f>Económico!D98</f>
        <v>Otro Personal.- Sustituciones y otros</v>
      </c>
      <c r="E366" s="4">
        <f>Económico!E98</f>
        <v>2500</v>
      </c>
    </row>
    <row r="367" spans="1:5" ht="12" customHeight="1">
      <c r="A367" s="33" t="str">
        <f>Económico!A127</f>
        <v>3421</v>
      </c>
      <c r="B367" s="33">
        <f>Económico!B127</f>
        <v>16000</v>
      </c>
      <c r="C367" s="43" t="str">
        <f>Económico!C127</f>
        <v>Instalaciones Deportivas</v>
      </c>
      <c r="D367" s="43" t="str">
        <f>Económico!D127</f>
        <v>Seguridad Social</v>
      </c>
      <c r="E367" s="4">
        <f>Económico!E127</f>
        <v>63000</v>
      </c>
    </row>
    <row r="368" spans="1:5" ht="12" customHeight="1">
      <c r="A368" s="33">
        <f>Económico!A161</f>
        <v>3421</v>
      </c>
      <c r="B368" s="33">
        <f>Económico!B161</f>
        <v>21200</v>
      </c>
      <c r="C368" s="43" t="str">
        <f>Económico!C161</f>
        <v>Instalaciones Deportivas</v>
      </c>
      <c r="D368" s="43" t="str">
        <f>Económico!D161</f>
        <v>R.M.C.- Edificios y otras construc.- Cesped Artificial</v>
      </c>
      <c r="E368" s="4">
        <f>Económico!E161</f>
        <v>10000</v>
      </c>
    </row>
    <row r="369" spans="1:5" ht="12" customHeight="1">
      <c r="A369" s="33">
        <f>Económico!A187</f>
        <v>3421</v>
      </c>
      <c r="B369" s="33">
        <f>Económico!B187</f>
        <v>22104</v>
      </c>
      <c r="C369" s="43" t="str">
        <f>Económico!C187</f>
        <v>Instalaciones Deportivas</v>
      </c>
      <c r="D369" s="43" t="str">
        <f>Económico!D187</f>
        <v>Suministros.- Vestuario</v>
      </c>
      <c r="E369" s="4">
        <f>Económico!E187</f>
        <v>2000</v>
      </c>
    </row>
    <row r="370" spans="1:5" ht="12" customHeight="1">
      <c r="A370" s="33">
        <f>Económico!A209</f>
        <v>3421</v>
      </c>
      <c r="B370" s="33">
        <f>Económico!B209</f>
        <v>22199</v>
      </c>
      <c r="C370" s="43" t="str">
        <f>Económico!C209</f>
        <v>Instalaciones Deportivas</v>
      </c>
      <c r="D370" s="43" t="str">
        <f>Económico!D209</f>
        <v>Otros Suministros</v>
      </c>
      <c r="E370" s="4">
        <f>Económico!E209</f>
        <v>2000</v>
      </c>
    </row>
    <row r="371" spans="1:5" ht="12" customHeight="1">
      <c r="A371" s="33">
        <f>Económico!A304</f>
        <v>3421</v>
      </c>
      <c r="B371" s="33">
        <f>Económico!B304</f>
        <v>22699</v>
      </c>
      <c r="C371" s="43" t="str">
        <f>Económico!C304</f>
        <v>Instalaciones Deportivas</v>
      </c>
      <c r="D371" s="43" t="str">
        <f>Económico!D304</f>
        <v>Otros Gastos Diversos</v>
      </c>
      <c r="E371" s="4">
        <f>Económico!E304</f>
        <v>2000</v>
      </c>
    </row>
    <row r="372" spans="1:5" ht="12" customHeight="1">
      <c r="A372" s="33">
        <f>Económico!A474</f>
        <v>3421</v>
      </c>
      <c r="B372" s="33">
        <f>Económico!B474</f>
        <v>61900</v>
      </c>
      <c r="C372" s="43" t="str">
        <f>Económico!C474</f>
        <v>Instalaciones Deportivas</v>
      </c>
      <c r="D372" s="43" t="str">
        <f>Económico!D474</f>
        <v>Construcción Zonas Deportivas Casco</v>
      </c>
      <c r="E372" s="4">
        <f>Económico!E474</f>
        <v>300000</v>
      </c>
    </row>
    <row r="373" spans="1:5" ht="12" customHeight="1">
      <c r="A373" s="33">
        <f>Económico!A480</f>
        <v>3421</v>
      </c>
      <c r="B373" s="33">
        <f>Económico!B480</f>
        <v>62300</v>
      </c>
      <c r="C373" s="43" t="str">
        <f>Económico!C480</f>
        <v>Instalaciones Deportivas</v>
      </c>
      <c r="D373" s="43" t="str">
        <f>Económico!D480</f>
        <v>Adquisición Equipamiento Instalaciones Deportivas</v>
      </c>
      <c r="E373" s="4">
        <f>Económico!E480</f>
        <v>5000</v>
      </c>
    </row>
    <row r="374" spans="1:5" ht="12" customHeight="1">
      <c r="A374" s="33">
        <f>Económico!A492</f>
        <v>3421</v>
      </c>
      <c r="B374" s="33">
        <f>Económico!B492</f>
        <v>63200</v>
      </c>
      <c r="C374" s="43" t="str">
        <f>Económico!C492</f>
        <v>Instalaciones Deportivas</v>
      </c>
      <c r="D374" s="43" t="str">
        <f>Económico!D492</f>
        <v>Obras RAM Instalaciones Deportivas</v>
      </c>
      <c r="E374" s="4">
        <f>Económico!E492</f>
        <v>250000</v>
      </c>
    </row>
    <row r="375" spans="1:5" ht="12" customHeight="1">
      <c r="A375" s="80" t="s">
        <v>468</v>
      </c>
      <c r="B375" s="80"/>
      <c r="C375" s="80"/>
      <c r="D375" s="80"/>
      <c r="E375" s="7">
        <f>SUM(E364:E374)</f>
        <v>814500</v>
      </c>
    </row>
    <row r="376" spans="1:5" ht="21" customHeight="1">
      <c r="A376" s="72" t="s">
        <v>469</v>
      </c>
      <c r="B376" s="72"/>
      <c r="C376" s="72"/>
      <c r="D376" s="72"/>
      <c r="E376" s="7">
        <f>E226+E329+E269+E280+E307+E315+E350+E363+E234+E258+E276+E375</f>
        <v>5914700</v>
      </c>
    </row>
    <row r="377" spans="1:5" ht="21" customHeight="1">
      <c r="A377" s="38"/>
      <c r="B377" s="38"/>
      <c r="C377" s="78" t="s">
        <v>470</v>
      </c>
      <c r="D377" s="78"/>
      <c r="E377" s="2"/>
    </row>
    <row r="378" spans="1:5" ht="12" customHeight="1">
      <c r="A378" s="33">
        <f>Económico!A157</f>
        <v>4191</v>
      </c>
      <c r="B378" s="33">
        <f>Económico!B157</f>
        <v>20500</v>
      </c>
      <c r="C378" s="43" t="str">
        <f>Económico!C157</f>
        <v>Agricultura</v>
      </c>
      <c r="D378" s="43" t="str">
        <f>Económico!D157</f>
        <v>Arrendamientos.- Mobiliario y Enseres</v>
      </c>
      <c r="E378" s="4">
        <f>Económico!E157</f>
        <v>7000</v>
      </c>
    </row>
    <row r="379" spans="1:5" ht="12" customHeight="1">
      <c r="A379" s="33">
        <f>Económico!A210</f>
        <v>4191</v>
      </c>
      <c r="B379" s="33">
        <f>Económico!B210</f>
        <v>22199</v>
      </c>
      <c r="C379" s="43" t="str">
        <f>Económico!C210</f>
        <v>Agricultura</v>
      </c>
      <c r="D379" s="43" t="str">
        <f>Económico!D210</f>
        <v>Otros Suministros</v>
      </c>
      <c r="E379" s="4">
        <f>Económico!E210</f>
        <v>10000</v>
      </c>
    </row>
    <row r="380" spans="1:5" ht="12" customHeight="1">
      <c r="A380" s="33">
        <f>Económico!A230</f>
        <v>4191</v>
      </c>
      <c r="B380" s="33">
        <f>Económico!B230</f>
        <v>22300</v>
      </c>
      <c r="C380" s="43" t="str">
        <f>Económico!C230</f>
        <v>Agricultura</v>
      </c>
      <c r="D380" s="43" t="str">
        <f>Económico!D230</f>
        <v>Transportes</v>
      </c>
      <c r="E380" s="4">
        <f>Económico!E230</f>
        <v>500</v>
      </c>
    </row>
    <row r="381" spans="1:5" ht="12" customHeight="1">
      <c r="A381" s="33">
        <f>Económico!A250</f>
        <v>4191</v>
      </c>
      <c r="B381" s="33">
        <f>Económico!B250</f>
        <v>22601</v>
      </c>
      <c r="C381" s="43" t="str">
        <f>Económico!C250</f>
        <v>Agricultura</v>
      </c>
      <c r="D381" s="43" t="str">
        <f>Económico!D250</f>
        <v>Atenciones protocolarias y representativas</v>
      </c>
      <c r="E381" s="4">
        <f>Económico!E250</f>
        <v>1000</v>
      </c>
    </row>
    <row r="382" spans="1:5" ht="12" customHeight="1">
      <c r="A382" s="33">
        <f>Económico!A268</f>
        <v>4191</v>
      </c>
      <c r="B382" s="33">
        <f>Económico!B268</f>
        <v>22602</v>
      </c>
      <c r="C382" s="43" t="str">
        <f>Económico!C268</f>
        <v>Agricultura</v>
      </c>
      <c r="D382" s="43" t="str">
        <f>Económico!D268</f>
        <v>Gastos Diversos.- Publicidad y Propaganda</v>
      </c>
      <c r="E382" s="4">
        <f>Económico!E268</f>
        <v>8000</v>
      </c>
    </row>
    <row r="383" spans="1:5" ht="12" customHeight="1">
      <c r="A383" s="33">
        <f>Económico!A305</f>
        <v>4191</v>
      </c>
      <c r="B383" s="33">
        <f>Económico!B305</f>
        <v>22699</v>
      </c>
      <c r="C383" s="43" t="str">
        <f>Económico!C305</f>
        <v>Agricultura</v>
      </c>
      <c r="D383" s="43" t="str">
        <f>Económico!D305</f>
        <v>Otros Gastos Diversos</v>
      </c>
      <c r="E383" s="4">
        <f>Económico!E305</f>
        <v>2000</v>
      </c>
    </row>
    <row r="384" spans="1:5" ht="12" customHeight="1">
      <c r="A384" s="33">
        <f>Económico!A352</f>
        <v>4191</v>
      </c>
      <c r="B384" s="33">
        <f>Económico!B352</f>
        <v>22707</v>
      </c>
      <c r="C384" s="43" t="str">
        <f>Económico!C352</f>
        <v>Agricultura</v>
      </c>
      <c r="D384" s="43" t="str">
        <f>Económico!D352</f>
        <v>Estudios y Proyecto Estratégicos Sector Primario </v>
      </c>
      <c r="E384" s="4">
        <f>Económico!E352</f>
        <v>10000</v>
      </c>
    </row>
    <row r="385" spans="1:5" ht="12" customHeight="1">
      <c r="A385" s="33">
        <f>Económico!A392</f>
        <v>4191</v>
      </c>
      <c r="B385" s="33">
        <f>Económico!B392</f>
        <v>22799</v>
      </c>
      <c r="C385" s="43" t="str">
        <f>Económico!C392</f>
        <v>Agricultura</v>
      </c>
      <c r="D385" s="43" t="str">
        <f>Económico!D392</f>
        <v>Trabajos Otras Empresas y Profesionales</v>
      </c>
      <c r="E385" s="4">
        <f>Económico!E392</f>
        <v>20000</v>
      </c>
    </row>
    <row r="386" spans="1:5" ht="12" customHeight="1">
      <c r="A386" s="33" t="str">
        <f>Económico!A438</f>
        <v>4191</v>
      </c>
      <c r="B386" s="33">
        <f>Económico!B438</f>
        <v>48100</v>
      </c>
      <c r="C386" s="43" t="str">
        <f>Económico!C438</f>
        <v>Agricultura</v>
      </c>
      <c r="D386" s="43" t="str">
        <f>Económico!D438</f>
        <v>Premios Participación Ferias de Ganado y otras</v>
      </c>
      <c r="E386" s="4">
        <f>Económico!E438</f>
        <v>15000</v>
      </c>
    </row>
    <row r="387" spans="1:5" ht="12" customHeight="1">
      <c r="A387" s="33" t="str">
        <f>Económico!A447</f>
        <v>4191</v>
      </c>
      <c r="B387" s="33">
        <f>Económico!B447</f>
        <v>48900</v>
      </c>
      <c r="C387" s="43" t="str">
        <f>Económico!C447</f>
        <v>Agricultura</v>
      </c>
      <c r="D387" s="43" t="str">
        <f>Económico!D447</f>
        <v>Otras Transferencias.- Mercadillo Agricultor</v>
      </c>
      <c r="E387" s="4">
        <f>Económico!E447</f>
        <v>25000</v>
      </c>
    </row>
    <row r="388" spans="1:5" ht="12" customHeight="1">
      <c r="A388" s="33" t="str">
        <f>Económico!A456</f>
        <v>4191</v>
      </c>
      <c r="B388" s="33">
        <f>Económico!B456</f>
        <v>48901</v>
      </c>
      <c r="C388" s="43" t="str">
        <f>Económico!C456</f>
        <v>Agricultura</v>
      </c>
      <c r="D388" s="43" t="str">
        <f>Económico!D456</f>
        <v>Otras Transferencias.- Asociaciones (Anexo)</v>
      </c>
      <c r="E388" s="4">
        <f>Económico!E456</f>
        <v>3000</v>
      </c>
    </row>
    <row r="389" spans="1:5" ht="12" customHeight="1">
      <c r="A389" s="80" t="s">
        <v>471</v>
      </c>
      <c r="B389" s="80"/>
      <c r="C389" s="80"/>
      <c r="D389" s="80"/>
      <c r="E389" s="7">
        <f>SUM(E378:E388)</f>
        <v>101500</v>
      </c>
    </row>
    <row r="390" spans="1:5" ht="12" customHeight="1">
      <c r="A390" s="33">
        <f>Económico!A158</f>
        <v>4314</v>
      </c>
      <c r="B390" s="33">
        <f>Económico!B158</f>
        <v>20500</v>
      </c>
      <c r="C390" s="43" t="str">
        <f>Económico!C158</f>
        <v>Fomento del Comercio</v>
      </c>
      <c r="D390" s="43" t="str">
        <f>Económico!D158</f>
        <v>Arrendamientos.- Mobiliario y Enseres</v>
      </c>
      <c r="E390" s="4">
        <f>Económico!E158</f>
        <v>10000</v>
      </c>
    </row>
    <row r="391" spans="1:5" ht="12" customHeight="1">
      <c r="A391" s="33">
        <f>Económico!A211</f>
        <v>4314</v>
      </c>
      <c r="B391" s="33">
        <f>Económico!B211</f>
        <v>22199</v>
      </c>
      <c r="C391" s="43" t="str">
        <f>Económico!C211</f>
        <v>Fomento del Comercio</v>
      </c>
      <c r="D391" s="43" t="str">
        <f>Económico!D211</f>
        <v>Otros Suministros</v>
      </c>
      <c r="E391" s="4">
        <f>Económico!E211</f>
        <v>8000</v>
      </c>
    </row>
    <row r="392" spans="1:5" ht="12" customHeight="1">
      <c r="A392" s="33">
        <f>Económico!A251</f>
        <v>4314</v>
      </c>
      <c r="B392" s="33">
        <f>Económico!B251</f>
        <v>22601</v>
      </c>
      <c r="C392" s="43" t="str">
        <f>Económico!C251</f>
        <v>Fomento del Comercio</v>
      </c>
      <c r="D392" s="43" t="str">
        <f>Económico!D251</f>
        <v>Atenciones protocolarias y representativas</v>
      </c>
      <c r="E392" s="4">
        <f>Económico!E251</f>
        <v>1000</v>
      </c>
    </row>
    <row r="393" spans="1:5" ht="12" customHeight="1">
      <c r="A393" s="33">
        <f>Económico!A269</f>
        <v>4314</v>
      </c>
      <c r="B393" s="33">
        <f>Económico!B269</f>
        <v>22602</v>
      </c>
      <c r="C393" s="43" t="str">
        <f>Económico!C269</f>
        <v>Fomento del Comercio</v>
      </c>
      <c r="D393" s="43" t="str">
        <f>Económico!D269</f>
        <v>Gastos Diversos.- Publicidad y Propaganda</v>
      </c>
      <c r="E393" s="4">
        <f>Económico!E269</f>
        <v>20000</v>
      </c>
    </row>
    <row r="394" spans="1:5" ht="12" customHeight="1">
      <c r="A394" s="33">
        <f>Económico!A306</f>
        <v>4314</v>
      </c>
      <c r="B394" s="33">
        <f>Económico!B306</f>
        <v>22699</v>
      </c>
      <c r="C394" s="43" t="str">
        <f>Económico!C306</f>
        <v>Fomento del Comercio</v>
      </c>
      <c r="D394" s="43" t="str">
        <f>Económico!D306</f>
        <v>Otros Gastos Diversos</v>
      </c>
      <c r="E394" s="4">
        <f>Económico!E306</f>
        <v>2000</v>
      </c>
    </row>
    <row r="395" spans="1:5" ht="12" customHeight="1">
      <c r="A395" s="33">
        <f>Económico!A342</f>
        <v>4314</v>
      </c>
      <c r="B395" s="33">
        <f>Económico!B342</f>
        <v>22706</v>
      </c>
      <c r="C395" s="43" t="str">
        <f>Económico!C342</f>
        <v>Fomento del Comercio</v>
      </c>
      <c r="D395" s="43" t="str">
        <f>Económico!D342</f>
        <v>Trab. otras Empresas.- Plan Estrat. Zona Com. Abierta</v>
      </c>
      <c r="E395" s="4">
        <f>Económico!E342</f>
        <v>15000</v>
      </c>
    </row>
    <row r="396" spans="1:5" ht="12" customHeight="1">
      <c r="A396" s="33">
        <f>Económico!A353</f>
        <v>4314</v>
      </c>
      <c r="B396" s="33">
        <f>Económico!B353</f>
        <v>22707</v>
      </c>
      <c r="C396" s="43" t="str">
        <f>Económico!C353</f>
        <v>Fomento del Comercio</v>
      </c>
      <c r="D396" s="43" t="str">
        <f>Económico!D353</f>
        <v>Trabajos otras Empresas.- Control aparcamiento</v>
      </c>
      <c r="E396" s="4">
        <f>Económico!E353</f>
        <v>5000</v>
      </c>
    </row>
    <row r="397" spans="1:5" ht="12" customHeight="1">
      <c r="A397" s="33">
        <f>Económico!A367</f>
        <v>4314</v>
      </c>
      <c r="B397" s="33">
        <f>Económico!B367</f>
        <v>22730</v>
      </c>
      <c r="C397" s="43" t="str">
        <f>Económico!C367</f>
        <v>Fomento del Comercio</v>
      </c>
      <c r="D397" s="43" t="str">
        <f>Económico!D367</f>
        <v>Trabajos otras Empresas.- Sonido e Iluminación</v>
      </c>
      <c r="E397" s="4">
        <f>Económico!E367</f>
        <v>5000</v>
      </c>
    </row>
    <row r="398" spans="1:5" ht="12" customHeight="1">
      <c r="A398" s="33">
        <f>Económico!A393</f>
        <v>4314</v>
      </c>
      <c r="B398" s="33">
        <f>Económico!B393</f>
        <v>22799</v>
      </c>
      <c r="C398" s="43" t="str">
        <f>Económico!C393</f>
        <v>Fomento del Comercio</v>
      </c>
      <c r="D398" s="43" t="str">
        <f>Económico!D393</f>
        <v>Trabajos Otras Empresas y Profesionales</v>
      </c>
      <c r="E398" s="4">
        <f>Económico!E393</f>
        <v>30000</v>
      </c>
    </row>
    <row r="399" spans="1:5" ht="12" customHeight="1">
      <c r="A399" s="33">
        <f>Económico!A432</f>
        <v>4314</v>
      </c>
      <c r="B399" s="33">
        <f>Económico!B432</f>
        <v>47900</v>
      </c>
      <c r="C399" s="43" t="str">
        <f>Económico!C432</f>
        <v>Fomento del Comercio</v>
      </c>
      <c r="D399" s="43" t="str">
        <f>Económico!D432</f>
        <v>Transferencias Corrientes.- Plan Comercio Covid19</v>
      </c>
      <c r="E399" s="4">
        <f>Económico!E432</f>
        <v>250000</v>
      </c>
    </row>
    <row r="400" spans="1:5" ht="12" customHeight="1">
      <c r="A400" s="80" t="s">
        <v>472</v>
      </c>
      <c r="B400" s="80"/>
      <c r="C400" s="80"/>
      <c r="D400" s="80"/>
      <c r="E400" s="7">
        <f>SUM(E390:E399)</f>
        <v>346000</v>
      </c>
    </row>
    <row r="401" spans="1:5" ht="12" customHeight="1">
      <c r="A401" s="33" t="str">
        <f>Económico!A70</f>
        <v>4321</v>
      </c>
      <c r="B401" s="33">
        <f>Económico!B70</f>
        <v>13000</v>
      </c>
      <c r="C401" s="43" t="str">
        <f>Económico!C70</f>
        <v>Promoción Turística</v>
      </c>
      <c r="D401" s="43" t="str">
        <f>Económico!D70</f>
        <v>Personal Laboral Fijo</v>
      </c>
      <c r="E401" s="4">
        <f>Económico!E70</f>
        <v>48500</v>
      </c>
    </row>
    <row r="402" spans="1:5" ht="12" customHeight="1">
      <c r="A402" s="33" t="str">
        <f>Económico!A99</f>
        <v>4321</v>
      </c>
      <c r="B402" s="33">
        <f>Económico!B99</f>
        <v>14300</v>
      </c>
      <c r="C402" s="43" t="str">
        <f>Económico!C99</f>
        <v>Promoción Turística</v>
      </c>
      <c r="D402" s="43" t="str">
        <f>Económico!D99</f>
        <v>Otro Personal.- Sustituciones y otros</v>
      </c>
      <c r="E402" s="4">
        <f>Económico!E99</f>
        <v>1000</v>
      </c>
    </row>
    <row r="403" spans="1:5" ht="12" customHeight="1">
      <c r="A403" s="33" t="str">
        <f>Económico!A128</f>
        <v>4321</v>
      </c>
      <c r="B403" s="33">
        <f>Económico!B128</f>
        <v>16000</v>
      </c>
      <c r="C403" s="43" t="str">
        <f>Económico!C128</f>
        <v>Promoción Turística</v>
      </c>
      <c r="D403" s="43" t="str">
        <f>Económico!D128</f>
        <v>Seguridad Social</v>
      </c>
      <c r="E403" s="4">
        <f>Económico!E128</f>
        <v>17500</v>
      </c>
    </row>
    <row r="404" spans="1:5" ht="12" customHeight="1">
      <c r="A404" s="33">
        <f>Económico!A150</f>
        <v>4321</v>
      </c>
      <c r="B404" s="33">
        <f>Económico!B150</f>
        <v>20200</v>
      </c>
      <c r="C404" s="43" t="str">
        <f>Económico!C150</f>
        <v>Promoción Turística</v>
      </c>
      <c r="D404" s="43" t="str">
        <f>Económico!D150</f>
        <v>Arrendamientos.- Edificios y otras construc.</v>
      </c>
      <c r="E404" s="4">
        <f>Económico!E150</f>
        <v>9000</v>
      </c>
    </row>
    <row r="405" spans="1:5" ht="12" customHeight="1">
      <c r="A405" s="33">
        <f>Económico!A212</f>
        <v>4321</v>
      </c>
      <c r="B405" s="33">
        <f>Económico!B212</f>
        <v>22199</v>
      </c>
      <c r="C405" s="43" t="str">
        <f>Económico!C212</f>
        <v>Promoción Turística</v>
      </c>
      <c r="D405" s="43" t="str">
        <f>Económico!D212</f>
        <v>Otros Suministros</v>
      </c>
      <c r="E405" s="4">
        <f>Económico!E212</f>
        <v>8000</v>
      </c>
    </row>
    <row r="406" spans="1:5" ht="12" customHeight="1">
      <c r="A406" s="33">
        <f>Económico!A252</f>
        <v>4321</v>
      </c>
      <c r="B406" s="33">
        <f>Económico!B252</f>
        <v>22601</v>
      </c>
      <c r="C406" s="43" t="str">
        <f>Económico!C252</f>
        <v>Promoción Turística</v>
      </c>
      <c r="D406" s="43" t="str">
        <f>Económico!D252</f>
        <v>Atenciones protocolarias y representativas</v>
      </c>
      <c r="E406" s="4">
        <f>Económico!E252</f>
        <v>1000</v>
      </c>
    </row>
    <row r="407" spans="1:5" ht="12" customHeight="1">
      <c r="A407" s="33">
        <f>Económico!A270</f>
        <v>4321</v>
      </c>
      <c r="B407" s="33">
        <f>Económico!B270</f>
        <v>22602</v>
      </c>
      <c r="C407" s="43" t="str">
        <f>Económico!C270</f>
        <v>Promoción Turística</v>
      </c>
      <c r="D407" s="43" t="str">
        <f>Económico!D270</f>
        <v>Gastos Diversos.- Publicidad y Propaganda</v>
      </c>
      <c r="E407" s="4">
        <f>Económico!E270</f>
        <v>22000</v>
      </c>
    </row>
    <row r="408" spans="1:5" ht="12" customHeight="1">
      <c r="A408" s="33">
        <f>Económico!A307</f>
        <v>4321</v>
      </c>
      <c r="B408" s="33">
        <f>Económico!B307</f>
        <v>22699</v>
      </c>
      <c r="C408" s="43" t="str">
        <f>Económico!C307</f>
        <v>Promoción Turística</v>
      </c>
      <c r="D408" s="43" t="str">
        <f>Económico!D307</f>
        <v>Otros Gastos Diversos</v>
      </c>
      <c r="E408" s="4">
        <f>Económico!E307</f>
        <v>2000</v>
      </c>
    </row>
    <row r="409" spans="1:5" ht="12" customHeight="1">
      <c r="A409" s="33">
        <f>Económico!A354</f>
        <v>4321</v>
      </c>
      <c r="B409" s="33">
        <f>Económico!B354</f>
        <v>22707</v>
      </c>
      <c r="C409" s="43" t="str">
        <f>Económico!C354</f>
        <v>Promoción Turística</v>
      </c>
      <c r="D409" s="43" t="str">
        <f>Económico!D354</f>
        <v>Trabajos otras Empresas.- Plan Estratégico Turismo</v>
      </c>
      <c r="E409" s="4">
        <f>Económico!E354</f>
        <v>15000</v>
      </c>
    </row>
    <row r="410" spans="1:5" ht="12" customHeight="1">
      <c r="A410" s="33">
        <f>Económico!A394</f>
        <v>4321</v>
      </c>
      <c r="B410" s="33">
        <f>Económico!B394</f>
        <v>22799</v>
      </c>
      <c r="C410" s="43" t="str">
        <f>Económico!C394</f>
        <v>Promoción Turística</v>
      </c>
      <c r="D410" s="43" t="str">
        <f>Económico!D394</f>
        <v>Trabajos Otras Empresas y Profesionales</v>
      </c>
      <c r="E410" s="4">
        <f>Económico!E394</f>
        <v>12000</v>
      </c>
    </row>
    <row r="411" spans="1:5" ht="12" customHeight="1">
      <c r="A411" s="33">
        <f>Económico!A419</f>
        <v>4321</v>
      </c>
      <c r="B411" s="33">
        <f>Económico!B419</f>
        <v>24000</v>
      </c>
      <c r="C411" s="43" t="str">
        <f>Económico!C419</f>
        <v>Promoción Turística</v>
      </c>
      <c r="D411" s="43" t="str">
        <f>Económico!D419</f>
        <v>Gastos de Publicaciones</v>
      </c>
      <c r="E411" s="4">
        <f>Económico!E419</f>
        <v>6000</v>
      </c>
    </row>
    <row r="412" spans="1:5" ht="12" customHeight="1">
      <c r="A412" s="80" t="s">
        <v>473</v>
      </c>
      <c r="B412" s="80"/>
      <c r="C412" s="80"/>
      <c r="D412" s="80"/>
      <c r="E412" s="7">
        <f>SUM(E401:E411)</f>
        <v>142000</v>
      </c>
    </row>
    <row r="413" spans="1:5" ht="12" customHeight="1">
      <c r="A413" s="33">
        <f>Económico!A308</f>
        <v>4412</v>
      </c>
      <c r="B413" s="33">
        <f>Económico!B308</f>
        <v>22699</v>
      </c>
      <c r="C413" s="43" t="str">
        <f>Económico!C308</f>
        <v>Transporte de Viajeros</v>
      </c>
      <c r="D413" s="43" t="str">
        <f>Económico!D308</f>
        <v>Otros Gastos Diversos</v>
      </c>
      <c r="E413" s="4">
        <f>Económico!E308</f>
        <v>3000</v>
      </c>
    </row>
    <row r="414" spans="1:5" ht="12" customHeight="1">
      <c r="A414" s="33">
        <f>Económico!A430</f>
        <v>4412</v>
      </c>
      <c r="B414" s="33">
        <f>Económico!B430</f>
        <v>47200</v>
      </c>
      <c r="C414" s="43" t="str">
        <f>Económico!C430</f>
        <v>Transporte de Viajeros</v>
      </c>
      <c r="D414" s="43" t="str">
        <f>Económico!D430</f>
        <v>Transferencias Corrientes.- TITSA.- Subv. Explotación</v>
      </c>
      <c r="E414" s="4">
        <f>Económico!E430</f>
        <v>55000</v>
      </c>
    </row>
    <row r="415" spans="1:5" ht="12" customHeight="1">
      <c r="A415" s="33">
        <f>Económico!A431</f>
        <v>4412</v>
      </c>
      <c r="B415" s="33">
        <f>Económico!B431</f>
        <v>47201</v>
      </c>
      <c r="C415" s="43" t="str">
        <f>Económico!C431</f>
        <v>Transporte de Viajeros</v>
      </c>
      <c r="D415" s="43" t="str">
        <f>Económico!D431</f>
        <v>Transferencias Corrientes.- Convenio Taxi compartido</v>
      </c>
      <c r="E415" s="4">
        <f>Económico!E431</f>
        <v>10000</v>
      </c>
    </row>
    <row r="416" spans="1:5" ht="12" customHeight="1">
      <c r="A416" s="33">
        <f>Económico!A448</f>
        <v>4412</v>
      </c>
      <c r="B416" s="33">
        <f>Económico!B448</f>
        <v>48900</v>
      </c>
      <c r="C416" s="43" t="str">
        <f>Económico!C448</f>
        <v>Transporte de Viajeros</v>
      </c>
      <c r="D416" s="43" t="str">
        <f>Económico!D448</f>
        <v>Otras Transferencias.- Cooperativa de Taxis</v>
      </c>
      <c r="E416" s="4">
        <f>Económico!E448</f>
        <v>3000</v>
      </c>
    </row>
    <row r="417" spans="1:5" ht="12" customHeight="1">
      <c r="A417" s="33">
        <f>Económico!A449</f>
        <v>4412</v>
      </c>
      <c r="B417" s="33">
        <f>Económico!B449</f>
        <v>48901</v>
      </c>
      <c r="C417" s="43" t="str">
        <f>Económico!C449</f>
        <v>Transporte de Viajeros</v>
      </c>
      <c r="D417" s="43" t="str">
        <f>Económico!D449</f>
        <v>Otras Transferencias.- P.E.M.U.</v>
      </c>
      <c r="E417" s="4">
        <f>Económico!E449</f>
        <v>60000</v>
      </c>
    </row>
    <row r="418" spans="1:5" ht="12" customHeight="1">
      <c r="A418" s="80" t="s">
        <v>474</v>
      </c>
      <c r="B418" s="80"/>
      <c r="C418" s="80"/>
      <c r="D418" s="80"/>
      <c r="E418" s="7">
        <f>SUM(E413:E417)</f>
        <v>131000</v>
      </c>
    </row>
    <row r="419" spans="1:5" ht="12" customHeight="1">
      <c r="A419" s="33" t="str">
        <f>Económico!A71</f>
        <v>4931</v>
      </c>
      <c r="B419" s="33">
        <f>Económico!B71</f>
        <v>13000</v>
      </c>
      <c r="C419" s="43" t="str">
        <f>Económico!C71</f>
        <v>O.M.I.C.</v>
      </c>
      <c r="D419" s="43" t="str">
        <f>Económico!D71</f>
        <v>Personal Laboral Fijo</v>
      </c>
      <c r="E419" s="4">
        <f>Económico!E71</f>
        <v>30600</v>
      </c>
    </row>
    <row r="420" spans="1:5" ht="12" customHeight="1">
      <c r="A420" s="33" t="str">
        <f>Económico!A129</f>
        <v>4931</v>
      </c>
      <c r="B420" s="33">
        <f>Económico!B129</f>
        <v>16000</v>
      </c>
      <c r="C420" s="43" t="str">
        <f>Económico!C129</f>
        <v>O.M.I.C.</v>
      </c>
      <c r="D420" s="43" t="str">
        <f>Económico!D129</f>
        <v>Seguridad Social</v>
      </c>
      <c r="E420" s="4">
        <f>Económico!E129</f>
        <v>12500</v>
      </c>
    </row>
    <row r="421" spans="1:5" ht="12" customHeight="1">
      <c r="A421" s="33">
        <f>Económico!A213</f>
        <v>4931</v>
      </c>
      <c r="B421" s="33">
        <f>Económico!B213</f>
        <v>22199</v>
      </c>
      <c r="C421" s="43" t="str">
        <f>Económico!C213</f>
        <v>O.M.I.C.</v>
      </c>
      <c r="D421" s="43" t="str">
        <f>Económico!D213</f>
        <v>Otros Suministros</v>
      </c>
      <c r="E421" s="4">
        <f>Económico!E213</f>
        <v>3000</v>
      </c>
    </row>
    <row r="422" spans="1:5" ht="12" customHeight="1">
      <c r="A422" s="33">
        <f>Económico!A271</f>
        <v>4931</v>
      </c>
      <c r="B422" s="33">
        <f>Económico!B271</f>
        <v>22602</v>
      </c>
      <c r="C422" s="43" t="str">
        <f>Económico!C271</f>
        <v>O.M.I.C.</v>
      </c>
      <c r="D422" s="43" t="str">
        <f>Económico!D271</f>
        <v>Gastos Diversos.- Publicidad y Propaganda</v>
      </c>
      <c r="E422" s="4">
        <f>Económico!E271</f>
        <v>3000</v>
      </c>
    </row>
    <row r="423" spans="1:5" ht="12" customHeight="1">
      <c r="A423" s="33">
        <f>Económico!A309</f>
        <v>4931</v>
      </c>
      <c r="B423" s="33">
        <f>Económico!B309</f>
        <v>22699</v>
      </c>
      <c r="C423" s="43" t="str">
        <f>Económico!C309</f>
        <v>O.M.I.C.</v>
      </c>
      <c r="D423" s="43" t="str">
        <f>Económico!D309</f>
        <v>Otros Gastos Diversos</v>
      </c>
      <c r="E423" s="4">
        <f>Económico!E309</f>
        <v>1000</v>
      </c>
    </row>
    <row r="424" spans="1:5" ht="12" customHeight="1">
      <c r="A424" s="33">
        <f>Económico!A395</f>
        <v>4931</v>
      </c>
      <c r="B424" s="33">
        <f>Económico!B395</f>
        <v>22799</v>
      </c>
      <c r="C424" s="43" t="str">
        <f>Económico!C395</f>
        <v>O.M.I.C.</v>
      </c>
      <c r="D424" s="43" t="str">
        <f>Económico!D395</f>
        <v>Trabajos Otras Empresas y Profesionales</v>
      </c>
      <c r="E424" s="4">
        <f>Económico!E395</f>
        <v>2000</v>
      </c>
    </row>
    <row r="425" spans="1:5" ht="12" customHeight="1">
      <c r="A425" s="80" t="s">
        <v>475</v>
      </c>
      <c r="B425" s="80"/>
      <c r="C425" s="80"/>
      <c r="D425" s="80"/>
      <c r="E425" s="7">
        <f>SUM(E419:E424)</f>
        <v>52100</v>
      </c>
    </row>
    <row r="426" spans="1:5" ht="21" customHeight="1">
      <c r="A426" s="72" t="s">
        <v>476</v>
      </c>
      <c r="B426" s="72"/>
      <c r="C426" s="72"/>
      <c r="D426" s="72"/>
      <c r="E426" s="7">
        <f>E389+E400+E412+E418+E425</f>
        <v>772600</v>
      </c>
    </row>
    <row r="427" spans="1:5" ht="21" customHeight="1">
      <c r="A427" s="38"/>
      <c r="B427" s="38"/>
      <c r="C427" s="78" t="s">
        <v>477</v>
      </c>
      <c r="D427" s="78"/>
      <c r="E427" s="2"/>
    </row>
    <row r="428" spans="1:5" ht="12" customHeight="1">
      <c r="A428" s="33" t="str">
        <f>Económico!A8</f>
        <v>9121</v>
      </c>
      <c r="B428" s="33">
        <f>Económico!B8</f>
        <v>10000</v>
      </c>
      <c r="C428" s="43" t="str">
        <f>Económico!C8</f>
        <v>Órganos Gobierno</v>
      </c>
      <c r="D428" s="43" t="str">
        <f>Económico!D8</f>
        <v>Miembros Órganos Gobierno.- Retribuciones básicas</v>
      </c>
      <c r="E428" s="4">
        <f>Económico!E8</f>
        <v>447700</v>
      </c>
    </row>
    <row r="429" spans="1:5" ht="12" customHeight="1">
      <c r="A429" s="33" t="str">
        <f>Económico!A9</f>
        <v>9121</v>
      </c>
      <c r="B429" s="33">
        <f>Económico!B9</f>
        <v>11000</v>
      </c>
      <c r="C429" s="43" t="str">
        <f>Económico!C9</f>
        <v>Órganos Gobierno</v>
      </c>
      <c r="D429" s="43" t="str">
        <f>Económico!D9</f>
        <v>Personal Eventual.- Retribuciones básicas</v>
      </c>
      <c r="E429" s="4">
        <f>Económico!E9</f>
        <v>193800</v>
      </c>
    </row>
    <row r="430" spans="1:5" ht="12" customHeight="1">
      <c r="A430" s="33" t="str">
        <f>Económico!A130</f>
        <v>9121</v>
      </c>
      <c r="B430" s="33">
        <f>Económico!B130</f>
        <v>16000</v>
      </c>
      <c r="C430" s="43" t="str">
        <f>Económico!C130</f>
        <v>Órganos Gobierno</v>
      </c>
      <c r="D430" s="43" t="str">
        <f>Económico!D130</f>
        <v>Seguridad Social</v>
      </c>
      <c r="E430" s="4">
        <f>Económico!E130</f>
        <v>200000</v>
      </c>
    </row>
    <row r="431" spans="1:5" ht="12" customHeight="1">
      <c r="A431" s="33" t="str">
        <f>Económico!A141</f>
        <v>9121</v>
      </c>
      <c r="B431" s="33">
        <f>Económico!B141</f>
        <v>16200</v>
      </c>
      <c r="C431" s="43" t="str">
        <f>Económico!C141</f>
        <v>Órganos Gobierno</v>
      </c>
      <c r="D431" s="43" t="str">
        <f>Económico!D141</f>
        <v>Formación y Perfeccionamiento</v>
      </c>
      <c r="E431" s="4">
        <f>Económico!E141</f>
        <v>500</v>
      </c>
    </row>
    <row r="432" spans="1:5" ht="12" customHeight="1">
      <c r="A432" s="33" t="str">
        <f>Económico!A151</f>
        <v>9121</v>
      </c>
      <c r="B432" s="33">
        <f>Económico!B151</f>
        <v>20200</v>
      </c>
      <c r="C432" s="43" t="str">
        <f>Económico!C151</f>
        <v>Organos Gobierno</v>
      </c>
      <c r="D432" s="43" t="str">
        <f>Económico!D151</f>
        <v>Arrendamientos.- Edificios y otras construc.</v>
      </c>
      <c r="E432" s="4">
        <f>Económico!E151</f>
        <v>2500</v>
      </c>
    </row>
    <row r="433" spans="1:5" ht="12" customHeight="1">
      <c r="A433" s="33">
        <f>Económico!A214</f>
        <v>9121</v>
      </c>
      <c r="B433" s="33">
        <f>Económico!B214</f>
        <v>22199</v>
      </c>
      <c r="C433" s="43" t="str">
        <f>Económico!C214</f>
        <v>Órganos Gobierno</v>
      </c>
      <c r="D433" s="43" t="str">
        <f>Económico!D214</f>
        <v>Otros Suministros</v>
      </c>
      <c r="E433" s="4">
        <f>Económico!E214</f>
        <v>3000</v>
      </c>
    </row>
    <row r="434" spans="1:5" ht="12" customHeight="1">
      <c r="A434" s="33" t="str">
        <f>Económico!A253</f>
        <v>9121</v>
      </c>
      <c r="B434" s="33">
        <f>Económico!B253</f>
        <v>22601</v>
      </c>
      <c r="C434" s="43" t="str">
        <f>Económico!C253</f>
        <v>Órganos Gobierno</v>
      </c>
      <c r="D434" s="43" t="str">
        <f>Económico!D253</f>
        <v>Atenciones protocolarias y representativas</v>
      </c>
      <c r="E434" s="4">
        <f>Económico!E253</f>
        <v>20000</v>
      </c>
    </row>
    <row r="435" spans="1:5" ht="12" customHeight="1">
      <c r="A435" s="33" t="str">
        <f>Económico!A272</f>
        <v>9121</v>
      </c>
      <c r="B435" s="33">
        <f>Económico!B272</f>
        <v>22602</v>
      </c>
      <c r="C435" s="43" t="str">
        <f>Económico!C272</f>
        <v>Órganos Gobierno</v>
      </c>
      <c r="D435" s="43" t="str">
        <f>Económico!D272</f>
        <v>Gastos Diversos.- Publicidad y Propaganda</v>
      </c>
      <c r="E435" s="4">
        <f>Económico!E272</f>
        <v>5000</v>
      </c>
    </row>
    <row r="436" spans="1:5" ht="12" customHeight="1">
      <c r="A436" s="33" t="str">
        <f>Económico!A310</f>
        <v>9121</v>
      </c>
      <c r="B436" s="33">
        <f>Económico!B310</f>
        <v>22699</v>
      </c>
      <c r="C436" s="43" t="str">
        <f>Económico!C310</f>
        <v>Órganos Gobierno</v>
      </c>
      <c r="D436" s="43" t="str">
        <f>Económico!D310</f>
        <v>Otros Gastos Diversos</v>
      </c>
      <c r="E436" s="4">
        <f>Económico!E310</f>
        <v>3000</v>
      </c>
    </row>
    <row r="437" spans="1:5" ht="12" customHeight="1">
      <c r="A437" s="33" t="str">
        <f>Económico!A343</f>
        <v>9121</v>
      </c>
      <c r="B437" s="33">
        <f>Económico!B343</f>
        <v>22706</v>
      </c>
      <c r="C437" s="43" t="str">
        <f>Económico!C343</f>
        <v>Órganos Gobierno</v>
      </c>
      <c r="D437" s="43" t="str">
        <f>Económico!D343</f>
        <v>Seguimiento de Medios Informativos</v>
      </c>
      <c r="E437" s="4">
        <f>Económico!E343</f>
        <v>5000</v>
      </c>
    </row>
    <row r="438" spans="1:5" ht="12" customHeight="1">
      <c r="A438" s="33">
        <f>Económico!A396</f>
        <v>9121</v>
      </c>
      <c r="B438" s="33">
        <f>Económico!B396</f>
        <v>22799</v>
      </c>
      <c r="C438" s="43" t="str">
        <f>Económico!C396</f>
        <v>Órganos Gobierno</v>
      </c>
      <c r="D438" s="43" t="str">
        <f>Económico!D396</f>
        <v>Trabajos Otras Empresas.- Transcripción actas y otros</v>
      </c>
      <c r="E438" s="4">
        <f>Económico!E396</f>
        <v>12000</v>
      </c>
    </row>
    <row r="439" spans="1:5" ht="12" customHeight="1">
      <c r="A439" s="33" t="str">
        <f>Económico!A400</f>
        <v>9121</v>
      </c>
      <c r="B439" s="33">
        <f>Económico!B400</f>
        <v>23001</v>
      </c>
      <c r="C439" s="43" t="str">
        <f>Económico!C400</f>
        <v>Órganos Gobierno</v>
      </c>
      <c r="D439" s="43" t="str">
        <f>Económico!D400</f>
        <v>Dietas de cargos electivos</v>
      </c>
      <c r="E439" s="4">
        <f>Económico!E400</f>
        <v>1500</v>
      </c>
    </row>
    <row r="440" spans="1:5" ht="12" customHeight="1">
      <c r="A440" s="33">
        <f>Económico!A407</f>
        <v>9121</v>
      </c>
      <c r="B440" s="33">
        <f>Económico!B407</f>
        <v>23100</v>
      </c>
      <c r="C440" s="43" t="str">
        <f>Económico!C407</f>
        <v>Órganos Gobierno</v>
      </c>
      <c r="D440" s="43" t="str">
        <f>Económico!D407</f>
        <v>Locomoción</v>
      </c>
      <c r="E440" s="4">
        <f>Económico!E407</f>
        <v>1000</v>
      </c>
    </row>
    <row r="441" spans="1:5" ht="12" customHeight="1">
      <c r="A441" s="33" t="str">
        <f>Económico!A414</f>
        <v>9121</v>
      </c>
      <c r="B441" s="33">
        <f>Económico!B414</f>
        <v>23300</v>
      </c>
      <c r="C441" s="43" t="str">
        <f>Económico!C414</f>
        <v>Órganos Gobierno</v>
      </c>
      <c r="D441" s="43" t="str">
        <f>Económico!D414</f>
        <v>Asistencias a sesiones órganos colegiados</v>
      </c>
      <c r="E441" s="4">
        <f>Económico!E414</f>
        <v>50000</v>
      </c>
    </row>
    <row r="442" spans="1:5" ht="12" customHeight="1">
      <c r="A442" s="33" t="str">
        <f>Económico!A450</f>
        <v>9121</v>
      </c>
      <c r="B442" s="33">
        <f>Económico!B450</f>
        <v>48900</v>
      </c>
      <c r="C442" s="43" t="str">
        <f>Económico!C450</f>
        <v>Órganos Gobierno</v>
      </c>
      <c r="D442" s="43" t="str">
        <f>Económico!D450</f>
        <v>Otras Transferencias.- Grupos Políticos</v>
      </c>
      <c r="E442" s="4">
        <f>Económico!E450</f>
        <v>91800</v>
      </c>
    </row>
    <row r="443" spans="1:5" ht="12" customHeight="1">
      <c r="A443" s="80" t="s">
        <v>478</v>
      </c>
      <c r="B443" s="80"/>
      <c r="C443" s="80"/>
      <c r="D443" s="80"/>
      <c r="E443" s="7">
        <f>SUM(E428:E442)</f>
        <v>1036800</v>
      </c>
    </row>
    <row r="444" spans="1:5" ht="12" customHeight="1">
      <c r="A444" s="33" t="str">
        <f>Económico!A12</f>
        <v>9201</v>
      </c>
      <c r="B444" s="33">
        <f>Económico!B12</f>
        <v>12000</v>
      </c>
      <c r="C444" s="43" t="str">
        <f>Económico!C12</f>
        <v>Admón. General</v>
      </c>
      <c r="D444" s="43" t="str">
        <f>Económico!D12</f>
        <v>Pnal. Funcionario.- Sueldos Grupo A1</v>
      </c>
      <c r="E444" s="4">
        <f>Económico!E12</f>
        <v>99000</v>
      </c>
    </row>
    <row r="445" spans="1:5" ht="12" customHeight="1">
      <c r="A445" s="33" t="str">
        <f>Económico!A17</f>
        <v>9201</v>
      </c>
      <c r="B445" s="33">
        <f>Económico!B17</f>
        <v>12001</v>
      </c>
      <c r="C445" s="43" t="str">
        <f>Económico!C17</f>
        <v>Admón. General</v>
      </c>
      <c r="D445" s="43" t="str">
        <f>Económico!D17</f>
        <v>Pnal. Funcionario.- Sueldos Grupo A2</v>
      </c>
      <c r="E445" s="4">
        <f>Económico!E17</f>
        <v>30500</v>
      </c>
    </row>
    <row r="446" spans="1:5" ht="12" customHeight="1">
      <c r="A446" s="33" t="str">
        <f>Económico!A22</f>
        <v>9201</v>
      </c>
      <c r="B446" s="33">
        <f>Económico!B22</f>
        <v>12003</v>
      </c>
      <c r="C446" s="43" t="str">
        <f>Económico!C22</f>
        <v>Admón. General</v>
      </c>
      <c r="D446" s="43" t="str">
        <f>Económico!D22</f>
        <v>Pnal. Funcionario.- Sueldos Grupo C1</v>
      </c>
      <c r="E446" s="4">
        <f>Económico!E22</f>
        <v>182000</v>
      </c>
    </row>
    <row r="447" spans="1:5" ht="12" customHeight="1">
      <c r="A447" s="33" t="str">
        <f>Económico!A28</f>
        <v>9201</v>
      </c>
      <c r="B447" s="33">
        <f>Económico!B28</f>
        <v>12004</v>
      </c>
      <c r="C447" s="43" t="str">
        <f>Económico!C28</f>
        <v>Admón. General</v>
      </c>
      <c r="D447" s="43" t="str">
        <f>Económico!D28</f>
        <v>Pnal. Funcionario.- Sueldos Grupo C2</v>
      </c>
      <c r="E447" s="4">
        <f>Económico!E28</f>
        <v>82600</v>
      </c>
    </row>
    <row r="448" spans="1:5" ht="12" customHeight="1">
      <c r="A448" s="33" t="str">
        <f>Económico!A35</f>
        <v>9201</v>
      </c>
      <c r="B448" s="33">
        <f>Económico!B35</f>
        <v>12006</v>
      </c>
      <c r="C448" s="43" t="str">
        <f>Económico!C35</f>
        <v>Admón. General</v>
      </c>
      <c r="D448" s="43" t="str">
        <f>Económico!D35</f>
        <v>Pnal. Funcionario.- Trienios</v>
      </c>
      <c r="E448" s="4">
        <f>Económico!E35</f>
        <v>66400</v>
      </c>
    </row>
    <row r="449" spans="1:5" ht="12" customHeight="1">
      <c r="A449" s="33" t="str">
        <f>Económico!A42</f>
        <v>9201</v>
      </c>
      <c r="B449" s="33">
        <f>Económico!B42</f>
        <v>12100</v>
      </c>
      <c r="C449" s="43" t="str">
        <f>Económico!C42</f>
        <v>Admón. General</v>
      </c>
      <c r="D449" s="43" t="str">
        <f>Económico!D42</f>
        <v>Pnal. Funcionario.- Complemento Destino</v>
      </c>
      <c r="E449" s="4">
        <f>Económico!E42</f>
        <v>265000</v>
      </c>
    </row>
    <row r="450" spans="1:5" ht="12" customHeight="1">
      <c r="A450" s="33" t="str">
        <f>Económico!A49</f>
        <v>9201</v>
      </c>
      <c r="B450" s="33">
        <f>Económico!B49</f>
        <v>12101</v>
      </c>
      <c r="C450" s="43" t="str">
        <f>Económico!C49</f>
        <v>Admón. General</v>
      </c>
      <c r="D450" s="43" t="str">
        <f>Económico!D49</f>
        <v>Pnal. Funcionario.- Complemento Específico</v>
      </c>
      <c r="E450" s="4">
        <f>Económico!E49</f>
        <v>490000</v>
      </c>
    </row>
    <row r="451" spans="1:5" ht="12" customHeight="1">
      <c r="A451" s="33" t="str">
        <f>Económico!A56</f>
        <v>9201</v>
      </c>
      <c r="B451" s="33">
        <f>Económico!B56</f>
        <v>12103</v>
      </c>
      <c r="C451" s="43" t="str">
        <f>Económico!C56</f>
        <v>Admón. General</v>
      </c>
      <c r="D451" s="43" t="str">
        <f>Económico!D56</f>
        <v>Pnal. Funcionario.- Indemnización Residencia</v>
      </c>
      <c r="E451" s="4">
        <f>Económico!E56</f>
        <v>54300</v>
      </c>
    </row>
    <row r="452" spans="1:5" ht="12" customHeight="1">
      <c r="A452" s="33" t="str">
        <f>Económico!A72</f>
        <v>9201</v>
      </c>
      <c r="B452" s="33">
        <f>Económico!B72</f>
        <v>13000</v>
      </c>
      <c r="C452" s="43" t="str">
        <f>Económico!C72</f>
        <v>Admón. General</v>
      </c>
      <c r="D452" s="43" t="str">
        <f>Económico!D72</f>
        <v>Personal Laboral Fijo</v>
      </c>
      <c r="E452" s="4">
        <f>Económico!E72</f>
        <v>255000</v>
      </c>
    </row>
    <row r="453" spans="1:5" ht="12" customHeight="1">
      <c r="A453" s="33" t="str">
        <f>Económico!A77</f>
        <v>9201</v>
      </c>
      <c r="B453" s="33">
        <f>Económico!B77</f>
        <v>13001</v>
      </c>
      <c r="C453" s="43" t="str">
        <f>Económico!C77</f>
        <v>Admón. General</v>
      </c>
      <c r="D453" s="43" t="str">
        <f>Económico!D77</f>
        <v>Horas Extraordinarias Personal Laboral</v>
      </c>
      <c r="E453" s="4">
        <f>Económico!E77</f>
        <v>2000</v>
      </c>
    </row>
    <row r="454" spans="1:5" ht="12" customHeight="1">
      <c r="A454" s="33" t="str">
        <f>Económico!A90</f>
        <v>9201</v>
      </c>
      <c r="B454" s="33">
        <f>Económico!B90</f>
        <v>13100</v>
      </c>
      <c r="C454" s="43" t="str">
        <f>Económico!C90</f>
        <v>Admón. General</v>
      </c>
      <c r="D454" s="43" t="str">
        <f>Económico!D90</f>
        <v>Personal Laboral Temporal</v>
      </c>
      <c r="E454" s="4">
        <f>Económico!E90</f>
        <v>44500</v>
      </c>
    </row>
    <row r="455" spans="1:5" ht="12" customHeight="1">
      <c r="A455" s="33" t="str">
        <f>Económico!A100</f>
        <v>9201</v>
      </c>
      <c r="B455" s="33">
        <f>Económico!B100</f>
        <v>14300</v>
      </c>
      <c r="C455" s="43" t="str">
        <f>Económico!C100</f>
        <v>Admón. General</v>
      </c>
      <c r="D455" s="43" t="str">
        <f>Económico!D100</f>
        <v>Otro Personal.- Sustituciones y otros</v>
      </c>
      <c r="E455" s="4">
        <f>Económico!E100</f>
        <v>1000</v>
      </c>
    </row>
    <row r="456" spans="1:5" ht="12" customHeight="1">
      <c r="A456" s="33" t="str">
        <f>Económico!A105</f>
        <v>9201</v>
      </c>
      <c r="B456" s="33">
        <f>Económico!B105</f>
        <v>15000</v>
      </c>
      <c r="C456" s="43" t="str">
        <f>Económico!C105</f>
        <v>Admón. General</v>
      </c>
      <c r="D456" s="43" t="str">
        <f>Económico!D105</f>
        <v>Productividad</v>
      </c>
      <c r="E456" s="4">
        <f>Económico!E105</f>
        <v>2000</v>
      </c>
    </row>
    <row r="457" spans="1:5" ht="12" customHeight="1">
      <c r="A457" s="33" t="str">
        <f>Económico!A110</f>
        <v>9201</v>
      </c>
      <c r="B457" s="33">
        <f>Económico!B110</f>
        <v>15100</v>
      </c>
      <c r="C457" s="43" t="str">
        <f>Económico!C110</f>
        <v>Admón. General</v>
      </c>
      <c r="D457" s="43" t="str">
        <f>Económico!D110</f>
        <v>Gratificaciones Personal Funcionario</v>
      </c>
      <c r="E457" s="4">
        <f>Económico!E110</f>
        <v>5000</v>
      </c>
    </row>
    <row r="458" spans="1:5" ht="12" customHeight="1">
      <c r="A458" s="33" t="str">
        <f>Económico!A131</f>
        <v>9201</v>
      </c>
      <c r="B458" s="33">
        <f>Económico!B131</f>
        <v>16000</v>
      </c>
      <c r="C458" s="43" t="str">
        <f>Económico!C131</f>
        <v>Admón. General</v>
      </c>
      <c r="D458" s="43" t="str">
        <f>Económico!D131</f>
        <v>Seguridad Social</v>
      </c>
      <c r="E458" s="4">
        <f>Económico!E131</f>
        <v>380000</v>
      </c>
    </row>
    <row r="459" spans="1:5" ht="12" customHeight="1">
      <c r="A459" s="33" t="str">
        <f>Económico!A142</f>
        <v>9201</v>
      </c>
      <c r="B459" s="33">
        <f>Económico!B142</f>
        <v>16200</v>
      </c>
      <c r="C459" s="43" t="str">
        <f>Económico!C142</f>
        <v>Admón. General</v>
      </c>
      <c r="D459" s="43" t="str">
        <f>Económico!D142</f>
        <v>Formación y Perfeccionamiento</v>
      </c>
      <c r="E459" s="4">
        <f>Económico!E142</f>
        <v>2500</v>
      </c>
    </row>
    <row r="460" spans="1:5" ht="12" customHeight="1">
      <c r="A460" s="33">
        <f>Económico!A159</f>
        <v>9201</v>
      </c>
      <c r="B460" s="33">
        <f>Económico!B159</f>
        <v>20300</v>
      </c>
      <c r="C460" s="43" t="str">
        <f>Económico!C159</f>
        <v>Admón. General</v>
      </c>
      <c r="D460" s="43" t="str">
        <f>Económico!D159</f>
        <v>Arrendamientos.- Mobiliario y Enseres</v>
      </c>
      <c r="E460" s="4">
        <f>Económico!E159</f>
        <v>1000</v>
      </c>
    </row>
    <row r="461" spans="1:5" ht="12" customHeight="1">
      <c r="A461" s="33">
        <f>Económico!A160</f>
        <v>9201</v>
      </c>
      <c r="B461" s="33">
        <f>Económico!B160</f>
        <v>20600</v>
      </c>
      <c r="C461" s="43" t="str">
        <f>Económico!C160</f>
        <v>Admón. General</v>
      </c>
      <c r="D461" s="43" t="str">
        <f>Económico!D160</f>
        <v>Arrendamientos.- Equipo Informático (Renting)</v>
      </c>
      <c r="E461" s="4">
        <f>Económico!E160</f>
        <v>50000</v>
      </c>
    </row>
    <row r="462" spans="1:5" ht="12" customHeight="1">
      <c r="A462" s="33">
        <f>Económico!A167</f>
        <v>9201</v>
      </c>
      <c r="B462" s="33">
        <f>Económico!B167</f>
        <v>21300</v>
      </c>
      <c r="C462" s="43" t="str">
        <f>Económico!C167</f>
        <v>Admón. General</v>
      </c>
      <c r="D462" s="43" t="str">
        <f>Económico!D167</f>
        <v>R.M.C.- Instalaciones Contraincendios</v>
      </c>
      <c r="E462" s="4">
        <f>Económico!E167</f>
        <v>15000</v>
      </c>
    </row>
    <row r="463" spans="1:5" ht="12" customHeight="1">
      <c r="A463" s="33">
        <f>Económico!A168</f>
        <v>9201</v>
      </c>
      <c r="B463" s="33">
        <f>Económico!B168</f>
        <v>21301</v>
      </c>
      <c r="C463" s="43" t="str">
        <f>Económico!C168</f>
        <v>Admón. General</v>
      </c>
      <c r="D463" s="43" t="str">
        <f>Económico!D168</f>
        <v>R.M.C.- Maquinaria, Instalaciones y Utillaje</v>
      </c>
      <c r="E463" s="4">
        <f>Económico!E168</f>
        <v>18000</v>
      </c>
    </row>
    <row r="464" spans="1:5" ht="12" customHeight="1">
      <c r="A464" s="33">
        <f>Económico!A169</f>
        <v>9201</v>
      </c>
      <c r="B464" s="33">
        <f>Económico!B169</f>
        <v>21302</v>
      </c>
      <c r="C464" s="43" t="str">
        <f>Económico!C169</f>
        <v>Admón. General</v>
      </c>
      <c r="D464" s="43" t="str">
        <f>Económico!D169</f>
        <v>R.M.C.- Maquinaria, Instalaciones y Utillaje.- Ascensores</v>
      </c>
      <c r="E464" s="4">
        <f>Económico!E169</f>
        <v>3000</v>
      </c>
    </row>
    <row r="465" spans="1:5" ht="12" customHeight="1">
      <c r="A465" s="33">
        <f>Económico!A171</f>
        <v>9201</v>
      </c>
      <c r="B465" s="33">
        <f>Económico!B171</f>
        <v>21500</v>
      </c>
      <c r="C465" s="43" t="str">
        <f>Económico!C171</f>
        <v>Admón. General</v>
      </c>
      <c r="D465" s="43" t="str">
        <f>Económico!D171</f>
        <v>R.M.C.- Mobiliario y Equipo de Oficina</v>
      </c>
      <c r="E465" s="4">
        <f>Económico!E171</f>
        <v>5000</v>
      </c>
    </row>
    <row r="466" spans="1:5" ht="12" customHeight="1">
      <c r="A466" s="33">
        <f>Económico!A172</f>
        <v>9201</v>
      </c>
      <c r="B466" s="33">
        <f>Económico!B172</f>
        <v>21600</v>
      </c>
      <c r="C466" s="43" t="str">
        <f>Económico!C172</f>
        <v>Admón. General</v>
      </c>
      <c r="D466" s="43" t="str">
        <f>Económico!D172</f>
        <v>R.M.C.- Equipo para proceso de la información</v>
      </c>
      <c r="E466" s="4">
        <f>Económico!E172</f>
        <v>65000</v>
      </c>
    </row>
    <row r="467" spans="1:5" ht="12" customHeight="1">
      <c r="A467" s="33">
        <f>Económico!A173</f>
        <v>9201</v>
      </c>
      <c r="B467" s="33">
        <f>Económico!B173</f>
        <v>22000</v>
      </c>
      <c r="C467" s="43" t="str">
        <f>Económico!C173</f>
        <v>Admón. General</v>
      </c>
      <c r="D467" s="43" t="str">
        <f>Económico!D173</f>
        <v>Material de Oficina ordinario no inventariable</v>
      </c>
      <c r="E467" s="4">
        <f>Económico!E173</f>
        <v>40000</v>
      </c>
    </row>
    <row r="468" spans="1:5" ht="12" customHeight="1">
      <c r="A468" s="33">
        <f>Económico!A176</f>
        <v>9201</v>
      </c>
      <c r="B468" s="33">
        <f>Económico!B176</f>
        <v>22001</v>
      </c>
      <c r="C468" s="43" t="str">
        <f>Económico!C176</f>
        <v>Admón. General</v>
      </c>
      <c r="D468" s="43" t="str">
        <f>Económico!D176</f>
        <v>Prensa, revistas, libros y otras publicaciones</v>
      </c>
      <c r="E468" s="4">
        <f>Económico!E176</f>
        <v>25000</v>
      </c>
    </row>
    <row r="469" spans="1:5" ht="12" customHeight="1">
      <c r="A469" s="33">
        <f>Económico!A177</f>
        <v>9201</v>
      </c>
      <c r="B469" s="33">
        <f>Económico!B177</f>
        <v>22002</v>
      </c>
      <c r="C469" s="43" t="str">
        <f>Económico!C177</f>
        <v>Admón. General</v>
      </c>
      <c r="D469" s="43" t="str">
        <f>Económico!D177</f>
        <v>Material Informático no inventariable</v>
      </c>
      <c r="E469" s="4">
        <f>Económico!E177</f>
        <v>20500</v>
      </c>
    </row>
    <row r="470" spans="1:5" ht="12" customHeight="1">
      <c r="A470" s="33">
        <f>Económico!A181</f>
        <v>9201</v>
      </c>
      <c r="B470" s="33">
        <f>Económico!B181</f>
        <v>22100</v>
      </c>
      <c r="C470" s="43" t="str">
        <f>Económico!C181</f>
        <v>Admón. General</v>
      </c>
      <c r="D470" s="43" t="str">
        <f>Económico!D181</f>
        <v>Suministros.- Energía Eléctrica</v>
      </c>
      <c r="E470" s="4">
        <f>Económico!E181</f>
        <v>5000</v>
      </c>
    </row>
    <row r="471" spans="1:5" ht="12" customHeight="1">
      <c r="A471" s="33">
        <f>Económico!A188</f>
        <v>9201</v>
      </c>
      <c r="B471" s="33">
        <f>Económico!B188</f>
        <v>22104</v>
      </c>
      <c r="C471" s="43" t="str">
        <f>Económico!C188</f>
        <v>Admón. General</v>
      </c>
      <c r="D471" s="43" t="str">
        <f>Económico!D188</f>
        <v>Suministros.- Vestuario</v>
      </c>
      <c r="E471" s="4">
        <f>Económico!E188</f>
        <v>5000</v>
      </c>
    </row>
    <row r="472" spans="1:5" ht="12" customHeight="1">
      <c r="A472" s="33">
        <f>Económico!A191</f>
        <v>9201</v>
      </c>
      <c r="B472" s="33">
        <f>Económico!B191</f>
        <v>22106</v>
      </c>
      <c r="C472" s="43" t="str">
        <f>Económico!C191</f>
        <v>Admón. General</v>
      </c>
      <c r="D472" s="43" t="str">
        <f>Económico!D191</f>
        <v>Suministros.- Material Sanitario</v>
      </c>
      <c r="E472" s="4">
        <f>Económico!E191</f>
        <v>15000</v>
      </c>
    </row>
    <row r="473" spans="1:5" ht="12" customHeight="1">
      <c r="A473" s="33">
        <f>Económico!A215</f>
        <v>9201</v>
      </c>
      <c r="B473" s="33">
        <f>Económico!B215</f>
        <v>22199</v>
      </c>
      <c r="C473" s="43" t="str">
        <f>Económico!C215</f>
        <v>Admón. General</v>
      </c>
      <c r="D473" s="43" t="str">
        <f>Económico!D215</f>
        <v>Otros Suministros (fuera del SOM y otros)</v>
      </c>
      <c r="E473" s="4">
        <f>Económico!E215</f>
        <v>80000</v>
      </c>
    </row>
    <row r="474" spans="1:5" ht="12" customHeight="1">
      <c r="A474" s="33">
        <f>Económico!A217</f>
        <v>9201</v>
      </c>
      <c r="B474" s="33">
        <f>Económico!B217</f>
        <v>22200</v>
      </c>
      <c r="C474" s="43" t="str">
        <f>Económico!C217</f>
        <v>Admón. General</v>
      </c>
      <c r="D474" s="43" t="str">
        <f>Económico!D217</f>
        <v>Comunicaciones.- Telefónicas</v>
      </c>
      <c r="E474" s="4">
        <f>Económico!E217</f>
        <v>175000</v>
      </c>
    </row>
    <row r="475" spans="1:5" ht="12" customHeight="1">
      <c r="A475" s="33">
        <f>Económico!A218</f>
        <v>9201</v>
      </c>
      <c r="B475" s="33">
        <f>Económico!B218</f>
        <v>22201</v>
      </c>
      <c r="C475" s="43" t="str">
        <f>Económico!C218</f>
        <v>Admón. General</v>
      </c>
      <c r="D475" s="43" t="str">
        <f>Económico!D218</f>
        <v>Comunicaciones.- Postales</v>
      </c>
      <c r="E475" s="4">
        <f>Económico!E218</f>
        <v>30000</v>
      </c>
    </row>
    <row r="476" spans="1:5" ht="12" customHeight="1">
      <c r="A476" s="33">
        <f>Económico!A231</f>
        <v>9201</v>
      </c>
      <c r="B476" s="33">
        <f>Económico!B231</f>
        <v>22300</v>
      </c>
      <c r="C476" s="43" t="str">
        <f>Económico!C231</f>
        <v>Admón. General</v>
      </c>
      <c r="D476" s="43" t="str">
        <f>Económico!D231</f>
        <v>Transportes</v>
      </c>
      <c r="E476" s="4">
        <f>Económico!E231</f>
        <v>1000</v>
      </c>
    </row>
    <row r="477" spans="1:5" ht="12" customHeight="1">
      <c r="A477" s="33">
        <f>Económico!A238</f>
        <v>9201</v>
      </c>
      <c r="B477" s="33">
        <f>Económico!B238</f>
        <v>22400</v>
      </c>
      <c r="C477" s="43" t="str">
        <f>Económico!C238</f>
        <v>Admón. General</v>
      </c>
      <c r="D477" s="43" t="str">
        <f>Económico!D238</f>
        <v>Primas de Seguros</v>
      </c>
      <c r="E477" s="4">
        <f>Económico!E238</f>
        <v>60000</v>
      </c>
    </row>
    <row r="478" spans="1:5" ht="12" customHeight="1">
      <c r="A478" s="33">
        <f>Económico!A239</f>
        <v>9201</v>
      </c>
      <c r="B478" s="33">
        <f>Económico!B239</f>
        <v>22500</v>
      </c>
      <c r="C478" s="43" t="str">
        <f>Económico!C239</f>
        <v>Admón. General</v>
      </c>
      <c r="D478" s="43" t="str">
        <f>Económico!D239</f>
        <v>Tributos</v>
      </c>
      <c r="E478" s="4">
        <f>Económico!E239</f>
        <v>3000</v>
      </c>
    </row>
    <row r="479" spans="1:5" ht="12" customHeight="1">
      <c r="A479" s="33">
        <f>Económico!A273</f>
        <v>9201</v>
      </c>
      <c r="B479" s="33">
        <f>Económico!B273</f>
        <v>22602</v>
      </c>
      <c r="C479" s="43" t="str">
        <f>Económico!C273</f>
        <v>Admón. General</v>
      </c>
      <c r="D479" s="43" t="str">
        <f>Económico!D273</f>
        <v>Gastos Diversos.- Publicidad y Propaganda</v>
      </c>
      <c r="E479" s="4">
        <f>Económico!E273</f>
        <v>1000</v>
      </c>
    </row>
    <row r="480" spans="1:5" ht="12" customHeight="1">
      <c r="A480" s="37">
        <f>Económico!A278</f>
        <v>9201</v>
      </c>
      <c r="B480" s="37">
        <f>Económico!B278</f>
        <v>22603</v>
      </c>
      <c r="C480" s="44" t="str">
        <f>Económico!C278</f>
        <v>Admón. General</v>
      </c>
      <c r="D480" s="44" t="str">
        <f>Económico!D278</f>
        <v>Gastos Diversos.- Publicación en Diarios Oficiales</v>
      </c>
      <c r="E480" s="45">
        <f>Económico!E278</f>
        <v>2500</v>
      </c>
    </row>
    <row r="481" spans="1:5" ht="12" customHeight="1">
      <c r="A481" s="38">
        <f>Económico!A280</f>
        <v>9201</v>
      </c>
      <c r="B481" s="38">
        <f>Económico!B280</f>
        <v>22604</v>
      </c>
      <c r="C481" s="46" t="str">
        <f>Económico!C280</f>
        <v>Admón. General</v>
      </c>
      <c r="D481" s="46" t="str">
        <f>Económico!D280</f>
        <v>Gastos Diversos.- Jurídicos</v>
      </c>
      <c r="E481" s="2">
        <f>Económico!E280</f>
        <v>50000</v>
      </c>
    </row>
    <row r="482" spans="1:5" ht="12" customHeight="1">
      <c r="A482" s="33">
        <f>Económico!A281</f>
        <v>9201</v>
      </c>
      <c r="B482" s="33">
        <f>Económico!B281</f>
        <v>22605</v>
      </c>
      <c r="C482" s="43" t="str">
        <f>Económico!C281</f>
        <v>Admón. General</v>
      </c>
      <c r="D482" s="43" t="str">
        <f>Económico!D281</f>
        <v>Gastos Diversos.- Resp. Patrim. y otr. gastos asegurados</v>
      </c>
      <c r="E482" s="4">
        <f>Económico!E281</f>
        <v>30000</v>
      </c>
    </row>
    <row r="483" spans="1:5" ht="12" customHeight="1">
      <c r="A483" s="33">
        <f>Económico!A311</f>
        <v>9201</v>
      </c>
      <c r="B483" s="33">
        <f>Económico!B311</f>
        <v>22699</v>
      </c>
      <c r="C483" s="43" t="str">
        <f>Económico!C311</f>
        <v>Admón. General</v>
      </c>
      <c r="D483" s="43" t="str">
        <f>Económico!D311</f>
        <v>Otros Gastos Diversos</v>
      </c>
      <c r="E483" s="4">
        <f>Económico!E311</f>
        <v>15000</v>
      </c>
    </row>
    <row r="484" spans="1:5" ht="12" customHeight="1">
      <c r="A484" s="33">
        <f>Económico!A318</f>
        <v>9201</v>
      </c>
      <c r="B484" s="33">
        <f>Económico!B318</f>
        <v>22700</v>
      </c>
      <c r="C484" s="43" t="str">
        <f>Económico!C318</f>
        <v>Admón. General</v>
      </c>
      <c r="D484" s="43" t="str">
        <f>Económico!D318</f>
        <v>Trabajos de Limpieza de Edificios Municipales</v>
      </c>
      <c r="E484" s="4">
        <f>Económico!E318</f>
        <v>1770000</v>
      </c>
    </row>
    <row r="485" spans="1:5" ht="12" customHeight="1">
      <c r="A485" s="33">
        <f>Económico!A324</f>
        <v>9201</v>
      </c>
      <c r="B485" s="33">
        <f>Económico!B324</f>
        <v>22701</v>
      </c>
      <c r="C485" s="43" t="str">
        <f>Económico!C324</f>
        <v>Admón. General</v>
      </c>
      <c r="D485" s="43" t="str">
        <f>Económico!D324</f>
        <v>Trabajos realizados por otras Empresas.- Seguridad</v>
      </c>
      <c r="E485" s="4">
        <f>Económico!E324</f>
        <v>1000</v>
      </c>
    </row>
    <row r="486" spans="1:5" ht="12" customHeight="1">
      <c r="A486" s="33">
        <f>Económico!A325</f>
        <v>9201</v>
      </c>
      <c r="B486" s="33">
        <f>Económico!B325</f>
        <v>22703</v>
      </c>
      <c r="C486" s="43" t="str">
        <f>Económico!C325</f>
        <v>Admón. General</v>
      </c>
      <c r="D486" s="43" t="str">
        <f>Económico!D325</f>
        <v>Trabajos otras Empresas.- Inventario de Bienes</v>
      </c>
      <c r="E486" s="4">
        <f>Económico!E325</f>
        <v>1000</v>
      </c>
    </row>
    <row r="487" spans="1:5" ht="12" customHeight="1">
      <c r="A487" s="33">
        <f>Económico!A344</f>
        <v>9201</v>
      </c>
      <c r="B487" s="33">
        <f>Económico!B344</f>
        <v>22706</v>
      </c>
      <c r="C487" s="43" t="str">
        <f>Económico!C344</f>
        <v>Admón. General</v>
      </c>
      <c r="D487" s="43" t="str">
        <f>Económico!D344</f>
        <v>Trabajos de Mantenimiento Página WEB y otros</v>
      </c>
      <c r="E487" s="4">
        <f>Económico!E344</f>
        <v>20000</v>
      </c>
    </row>
    <row r="488" spans="1:5" ht="12" customHeight="1">
      <c r="A488" s="33">
        <f>Económico!A355</f>
        <v>9201</v>
      </c>
      <c r="B488" s="33">
        <f>Económico!B355</f>
        <v>22707</v>
      </c>
      <c r="C488" s="43" t="str">
        <f>Económico!C355</f>
        <v>Admón. General</v>
      </c>
      <c r="D488" s="43" t="str">
        <f>Económico!D355</f>
        <v>Trabajos otras Empresas.- Plan de Formación</v>
      </c>
      <c r="E488" s="4">
        <f>Económico!E355</f>
        <v>10000</v>
      </c>
    </row>
    <row r="489" spans="1:5" ht="12" customHeight="1">
      <c r="A489" s="33">
        <f>Económico!A361</f>
        <v>9201</v>
      </c>
      <c r="B489" s="33">
        <f>Económico!B361</f>
        <v>22709</v>
      </c>
      <c r="C489" s="43" t="str">
        <f>Económico!C361</f>
        <v>Admón. General</v>
      </c>
      <c r="D489" s="43" t="str">
        <f>Económico!D361</f>
        <v>Trabajos otras Empresas.- Prevención Riesgos Laborales</v>
      </c>
      <c r="E489" s="4">
        <f>Económico!E361</f>
        <v>20000</v>
      </c>
    </row>
    <row r="490" spans="1:5" ht="12" customHeight="1">
      <c r="A490" s="33">
        <f>Económico!A362</f>
        <v>9201</v>
      </c>
      <c r="B490" s="33">
        <f>Económico!B362</f>
        <v>22710</v>
      </c>
      <c r="C490" s="43" t="str">
        <f>Económico!C362</f>
        <v>Admón. General</v>
      </c>
      <c r="D490" s="43" t="str">
        <f>Económico!D362</f>
        <v>Servicios Obras y Mantenimiento (S.O.M.)</v>
      </c>
      <c r="E490" s="4">
        <f>Económico!E362</f>
        <v>2000000</v>
      </c>
    </row>
    <row r="491" spans="1:5" ht="12" customHeight="1">
      <c r="A491" s="33">
        <f>Económico!A397</f>
        <v>9201</v>
      </c>
      <c r="B491" s="33">
        <f>Económico!B397</f>
        <v>22799</v>
      </c>
      <c r="C491" s="43" t="str">
        <f>Económico!C397</f>
        <v>Admón. General</v>
      </c>
      <c r="D491" s="43" t="str">
        <f>Económico!D397</f>
        <v>Trabajos otras Empresas.- Plan de Modernización</v>
      </c>
      <c r="E491" s="4">
        <f>Económico!E397</f>
        <v>150000</v>
      </c>
    </row>
    <row r="492" spans="1:5" ht="12" customHeight="1">
      <c r="A492" s="33">
        <f>Económico!A405</f>
        <v>9201</v>
      </c>
      <c r="B492" s="33">
        <f>Económico!B405</f>
        <v>23020</v>
      </c>
      <c r="C492" s="43" t="str">
        <f>Económico!C405</f>
        <v>Admón. General</v>
      </c>
      <c r="D492" s="43" t="str">
        <f>Económico!D405</f>
        <v>Dietas del Personal</v>
      </c>
      <c r="E492" s="4">
        <f>Económico!E405</f>
        <v>2500</v>
      </c>
    </row>
    <row r="493" spans="1:5" ht="12" customHeight="1">
      <c r="A493" s="33">
        <f>Económico!A412</f>
        <v>9201</v>
      </c>
      <c r="B493" s="33">
        <f>Económico!B412</f>
        <v>23120</v>
      </c>
      <c r="C493" s="43" t="str">
        <f>Económico!C412</f>
        <v>Admón. General</v>
      </c>
      <c r="D493" s="43" t="str">
        <f>Económico!D412</f>
        <v>Locomoción del Personal</v>
      </c>
      <c r="E493" s="4">
        <f>Económico!E412</f>
        <v>1000</v>
      </c>
    </row>
    <row r="494" spans="1:5" ht="12" customHeight="1">
      <c r="A494" s="33" t="str">
        <f>Económico!A439</f>
        <v>9201</v>
      </c>
      <c r="B494" s="33">
        <f>Económico!B439</f>
        <v>48100</v>
      </c>
      <c r="C494" s="43" t="str">
        <f>Económico!C439</f>
        <v>Admón. General</v>
      </c>
      <c r="D494" s="43" t="str">
        <f>Económico!D439</f>
        <v>Subsidios de Estudios al Personal</v>
      </c>
      <c r="E494" s="4">
        <f>Económico!E439</f>
        <v>40000</v>
      </c>
    </row>
    <row r="495" spans="1:5" ht="12" customHeight="1">
      <c r="A495" s="33" t="str">
        <f>Económico!A451</f>
        <v>9201</v>
      </c>
      <c r="B495" s="33">
        <f>Económico!B451</f>
        <v>48900</v>
      </c>
      <c r="C495" s="43" t="str">
        <f>Económico!C451</f>
        <v>Admón. General</v>
      </c>
      <c r="D495" s="43" t="str">
        <f>Económico!D451</f>
        <v>Transferencias Entid. Agrupaciones Municipios y otras</v>
      </c>
      <c r="E495" s="4">
        <f>Económico!E451</f>
        <v>6000</v>
      </c>
    </row>
    <row r="496" spans="1:5" ht="12" customHeight="1">
      <c r="A496" s="33">
        <f>Económico!A468</f>
        <v>9201</v>
      </c>
      <c r="B496" s="33">
        <f>Económico!B468</f>
        <v>60000</v>
      </c>
      <c r="C496" s="43" t="str">
        <f>Económico!C468</f>
        <v>Admón. General</v>
      </c>
      <c r="D496" s="43" t="str">
        <f>Económico!D468</f>
        <v>Adquisición de Inmuebles</v>
      </c>
      <c r="E496" s="4">
        <f>Económico!E468</f>
        <v>300000</v>
      </c>
    </row>
    <row r="497" spans="1:5" ht="12" customHeight="1">
      <c r="A497" s="33">
        <f>Económico!A482</f>
        <v>9201</v>
      </c>
      <c r="B497" s="33">
        <f>Económico!B482</f>
        <v>62400</v>
      </c>
      <c r="C497" s="43" t="str">
        <f>Económico!C482</f>
        <v>Admón. General</v>
      </c>
      <c r="D497" s="43" t="str">
        <f>Económico!D482</f>
        <v>Adquisición de Vehículos Servicios Públicos</v>
      </c>
      <c r="E497" s="4">
        <f>Económico!E482</f>
        <v>72000</v>
      </c>
    </row>
    <row r="498" spans="1:5" ht="12" customHeight="1">
      <c r="A498" s="33" t="str">
        <f>Económico!A483</f>
        <v>9201</v>
      </c>
      <c r="B498" s="33">
        <f>Económico!B483</f>
        <v>62500</v>
      </c>
      <c r="C498" s="43" t="str">
        <f>Económico!C483</f>
        <v>Admón. General</v>
      </c>
      <c r="D498" s="43" t="str">
        <f>Económico!D483</f>
        <v>Adquisición de Mobiliario y Equipo de Oficina</v>
      </c>
      <c r="E498" s="4">
        <f>Económico!E483</f>
        <v>25000</v>
      </c>
    </row>
    <row r="499" spans="1:5" ht="12" customHeight="1">
      <c r="A499" s="33" t="str">
        <f>Económico!A484</f>
        <v>9201</v>
      </c>
      <c r="B499" s="33">
        <f>Económico!B484</f>
        <v>62600</v>
      </c>
      <c r="C499" s="43" t="str">
        <f>Económico!C484</f>
        <v>Admón. General</v>
      </c>
      <c r="D499" s="43" t="str">
        <f>Económico!D484</f>
        <v>Adquisición de Equipo Informático</v>
      </c>
      <c r="E499" s="4">
        <f>Económico!E484</f>
        <v>90000</v>
      </c>
    </row>
    <row r="500" spans="1:5" ht="12" customHeight="1">
      <c r="A500" s="33">
        <f>Económico!A493</f>
        <v>9201</v>
      </c>
      <c r="B500" s="33">
        <f>Económico!B493</f>
        <v>63200</v>
      </c>
      <c r="C500" s="43" t="str">
        <f>Económico!C493</f>
        <v>Admón. General</v>
      </c>
      <c r="D500" s="43" t="str">
        <f>Económico!D493</f>
        <v>Obras RAM Edificios Municipales</v>
      </c>
      <c r="E500" s="4">
        <f>Económico!E493</f>
        <v>280000</v>
      </c>
    </row>
    <row r="501" spans="1:5" ht="12" customHeight="1">
      <c r="A501" s="33">
        <f>Económico!A497</f>
        <v>9201</v>
      </c>
      <c r="B501" s="33">
        <f>Económico!B497</f>
        <v>64100</v>
      </c>
      <c r="C501" s="43" t="str">
        <f>Económico!C497</f>
        <v>Admón. General</v>
      </c>
      <c r="D501" s="43" t="str">
        <f>Económico!D497</f>
        <v>Aplicaciones Informáticas</v>
      </c>
      <c r="E501" s="4">
        <f>Económico!E497</f>
        <v>75000</v>
      </c>
    </row>
    <row r="502" spans="1:5" ht="12" customHeight="1">
      <c r="A502" s="33">
        <f>Económico!A505</f>
        <v>9201</v>
      </c>
      <c r="B502" s="33">
        <f>Económico!B505</f>
        <v>83100</v>
      </c>
      <c r="C502" s="43" t="str">
        <f>Económico!C505</f>
        <v>Admón. General</v>
      </c>
      <c r="D502" s="43" t="str">
        <f>Económico!D505</f>
        <v>Anticipos a Largo Plazo del Personal</v>
      </c>
      <c r="E502" s="4">
        <f>Económico!E505</f>
        <v>50000</v>
      </c>
    </row>
    <row r="503" spans="1:5" ht="12" customHeight="1">
      <c r="A503" s="80" t="s">
        <v>479</v>
      </c>
      <c r="B503" s="80"/>
      <c r="C503" s="80"/>
      <c r="D503" s="80"/>
      <c r="E503" s="7">
        <f>SUM(E444:E502)</f>
        <v>7590300</v>
      </c>
    </row>
    <row r="504" spans="1:5" ht="12" customHeight="1">
      <c r="A504" s="33" t="str">
        <f>Económico!A29</f>
        <v>9231</v>
      </c>
      <c r="B504" s="33">
        <f>Económico!B29</f>
        <v>12004</v>
      </c>
      <c r="C504" s="43" t="str">
        <f>Económico!C29</f>
        <v>Gestión Padrón Habitantes</v>
      </c>
      <c r="D504" s="43" t="str">
        <f>Económico!D29</f>
        <v>Pnal. Funcionario.- Sueldos Grupo C2</v>
      </c>
      <c r="E504" s="4">
        <f>Económico!E29</f>
        <v>18400</v>
      </c>
    </row>
    <row r="505" spans="1:5" ht="12" customHeight="1">
      <c r="A505" s="33" t="str">
        <f>Económico!A36</f>
        <v>9231</v>
      </c>
      <c r="B505" s="33">
        <f>Económico!B36</f>
        <v>12006</v>
      </c>
      <c r="C505" s="43" t="str">
        <f>Económico!C36</f>
        <v>Gestión Padrón Habitantes</v>
      </c>
      <c r="D505" s="43" t="str">
        <f>Económico!D36</f>
        <v>Pnal. Funcionario.- Trienios</v>
      </c>
      <c r="E505" s="4">
        <f>Económico!E36</f>
        <v>3600</v>
      </c>
    </row>
    <row r="506" spans="1:5" ht="12" customHeight="1">
      <c r="A506" s="33" t="str">
        <f>Económico!A43</f>
        <v>9231</v>
      </c>
      <c r="B506" s="33">
        <f>Económico!B43</f>
        <v>12100</v>
      </c>
      <c r="C506" s="43" t="str">
        <f>Económico!C43</f>
        <v>Gestión Padrón Habitantes</v>
      </c>
      <c r="D506" s="43" t="str">
        <f>Económico!D43</f>
        <v>Pnal. Funcionario.- Complemento Destino</v>
      </c>
      <c r="E506" s="4">
        <f>Económico!E43</f>
        <v>12200</v>
      </c>
    </row>
    <row r="507" spans="1:5" ht="12" customHeight="1">
      <c r="A507" s="33" t="str">
        <f>Económico!A50</f>
        <v>9231</v>
      </c>
      <c r="B507" s="33">
        <f>Económico!B50</f>
        <v>12101</v>
      </c>
      <c r="C507" s="43" t="str">
        <f>Económico!C50</f>
        <v>Gestión Padrón Habitantes</v>
      </c>
      <c r="D507" s="43" t="str">
        <f>Económico!D50</f>
        <v>Pnal. Funcionario.- Complemento Específico</v>
      </c>
      <c r="E507" s="4">
        <f>Económico!E50</f>
        <v>19200</v>
      </c>
    </row>
    <row r="508" spans="1:5" ht="12" customHeight="1">
      <c r="A508" s="33" t="str">
        <f>Económico!A57</f>
        <v>9231</v>
      </c>
      <c r="B508" s="33">
        <f>Económico!B57</f>
        <v>12103</v>
      </c>
      <c r="C508" s="43" t="str">
        <f>Económico!C57</f>
        <v>Gestión Padrón Habitantes</v>
      </c>
      <c r="D508" s="43" t="str">
        <f>Económico!D57</f>
        <v>Pnal. Funcionario.- Indemnización Residencia</v>
      </c>
      <c r="E508" s="4">
        <f>Económico!E57</f>
        <v>2600</v>
      </c>
    </row>
    <row r="509" spans="1:5" ht="12" customHeight="1">
      <c r="A509" s="33" t="str">
        <f>Económico!A132</f>
        <v>9231</v>
      </c>
      <c r="B509" s="33">
        <f>Económico!B132</f>
        <v>16000</v>
      </c>
      <c r="C509" s="43" t="str">
        <f>Económico!C132</f>
        <v>Gestión Padrón Habitantes</v>
      </c>
      <c r="D509" s="43" t="str">
        <f>Económico!D132</f>
        <v>Seguridad Social</v>
      </c>
      <c r="E509" s="4">
        <f>Económico!E132</f>
        <v>16500</v>
      </c>
    </row>
    <row r="510" spans="1:5" ht="12" customHeight="1">
      <c r="A510" s="33">
        <f>Económico!A216</f>
        <v>9231</v>
      </c>
      <c r="B510" s="33">
        <f>Económico!B216</f>
        <v>22199</v>
      </c>
      <c r="C510" s="43" t="str">
        <f>Económico!C216</f>
        <v>Gestión Padrón Habitantes</v>
      </c>
      <c r="D510" s="43" t="str">
        <f>Económico!D216</f>
        <v>Otros Suministros</v>
      </c>
      <c r="E510" s="4">
        <f>Económico!E216</f>
        <v>6000</v>
      </c>
    </row>
    <row r="511" spans="1:5" ht="12" customHeight="1">
      <c r="A511" s="33">
        <f>Económico!A312</f>
        <v>9231</v>
      </c>
      <c r="B511" s="33">
        <f>Económico!B312</f>
        <v>22699</v>
      </c>
      <c r="C511" s="43" t="str">
        <f>Económico!C312</f>
        <v>Gestión Padrón Habitantes</v>
      </c>
      <c r="D511" s="43" t="str">
        <f>Económico!D312</f>
        <v>Otros Gastos Diversos</v>
      </c>
      <c r="E511" s="4">
        <f>Económico!E312</f>
        <v>6000</v>
      </c>
    </row>
    <row r="512" spans="1:5" ht="12" customHeight="1">
      <c r="A512" s="33">
        <f>Económico!A326</f>
        <v>9231</v>
      </c>
      <c r="B512" s="33">
        <f>Económico!B326</f>
        <v>22705</v>
      </c>
      <c r="C512" s="43" t="str">
        <f>Económico!C326</f>
        <v>Gestión Padrón Habitantes</v>
      </c>
      <c r="D512" s="43" t="str">
        <f>Económico!D326</f>
        <v>Trabajos otras Empresas.- Procesos Electorales</v>
      </c>
      <c r="E512" s="4">
        <f>Económico!E326</f>
        <v>5000</v>
      </c>
    </row>
    <row r="513" spans="1:5" ht="12" customHeight="1">
      <c r="A513" s="80" t="s">
        <v>480</v>
      </c>
      <c r="B513" s="80"/>
      <c r="C513" s="80"/>
      <c r="D513" s="80"/>
      <c r="E513" s="7">
        <f>SUM(E504:E512)</f>
        <v>89500</v>
      </c>
    </row>
    <row r="514" spans="1:5" ht="12" customHeight="1">
      <c r="A514" s="33">
        <f>Económico!A274</f>
        <v>9241</v>
      </c>
      <c r="B514" s="33">
        <f>Económico!B274</f>
        <v>22602</v>
      </c>
      <c r="C514" s="43" t="str">
        <f>Económico!C274</f>
        <v>Participación Ciudadana</v>
      </c>
      <c r="D514" s="43" t="str">
        <f>Económico!D274</f>
        <v>Gastos Diversos.- Publicidad y Propaganda</v>
      </c>
      <c r="E514" s="4">
        <f>Económico!E274</f>
        <v>5000</v>
      </c>
    </row>
    <row r="515" spans="1:5" ht="12" customHeight="1">
      <c r="A515" s="33">
        <f>Económico!A313</f>
        <v>9241</v>
      </c>
      <c r="B515" s="33">
        <f>Económico!B313</f>
        <v>22699</v>
      </c>
      <c r="C515" s="43" t="str">
        <f>Económico!C313</f>
        <v>Participación Ciudadana</v>
      </c>
      <c r="D515" s="43" t="str">
        <f>Económico!D313</f>
        <v>Otros Gastos Diversos</v>
      </c>
      <c r="E515" s="4">
        <f>Económico!E313</f>
        <v>1000</v>
      </c>
    </row>
    <row r="516" spans="1:5" ht="12" customHeight="1">
      <c r="A516" s="33">
        <f>Económico!A356</f>
        <v>9241</v>
      </c>
      <c r="B516" s="33">
        <f>Económico!B356</f>
        <v>22707</v>
      </c>
      <c r="C516" s="43" t="str">
        <f>Económico!C356</f>
        <v>Participación Ciudadana</v>
      </c>
      <c r="D516" s="43" t="str">
        <f>Económico!D356</f>
        <v>Trabajos otras Empresas.- Procesos participativos</v>
      </c>
      <c r="E516" s="4">
        <f>Económico!E356</f>
        <v>5000</v>
      </c>
    </row>
    <row r="517" spans="1:5" ht="12" customHeight="1">
      <c r="A517" s="33">
        <f>Económico!A398</f>
        <v>9241</v>
      </c>
      <c r="B517" s="33">
        <f>Económico!B398</f>
        <v>22799</v>
      </c>
      <c r="C517" s="43" t="str">
        <f>Económico!C398</f>
        <v>Participación Ciudadana</v>
      </c>
      <c r="D517" s="43" t="str">
        <f>Económico!D398</f>
        <v>Trabajos Otras Empresas y Profesionales</v>
      </c>
      <c r="E517" s="4">
        <f>Económico!E398</f>
        <v>12000</v>
      </c>
    </row>
    <row r="518" spans="1:5" ht="12" customHeight="1">
      <c r="A518" s="33" t="str">
        <f>Económico!A452</f>
        <v>9241</v>
      </c>
      <c r="B518" s="33">
        <f>Económico!B452</f>
        <v>48900</v>
      </c>
      <c r="C518" s="43" t="str">
        <f>Económico!C452</f>
        <v>Participación Ciudadana</v>
      </c>
      <c r="D518" s="43" t="str">
        <f>Económico!D452</f>
        <v>Otras Transferencias.- AAVV</v>
      </c>
      <c r="E518" s="4">
        <f>Económico!E452</f>
        <v>1500</v>
      </c>
    </row>
    <row r="519" spans="1:5" ht="12" customHeight="1">
      <c r="A519" s="80" t="s">
        <v>481</v>
      </c>
      <c r="B519" s="80"/>
      <c r="C519" s="80"/>
      <c r="D519" s="80"/>
      <c r="E519" s="7">
        <f>SUM(E514:E518)</f>
        <v>24500</v>
      </c>
    </row>
    <row r="520" spans="1:5" ht="12" customHeight="1">
      <c r="A520" s="33">
        <f>Económico!A13</f>
        <v>9311</v>
      </c>
      <c r="B520" s="33">
        <f>Económico!B13</f>
        <v>12000</v>
      </c>
      <c r="C520" s="43" t="str">
        <f>Económico!C13</f>
        <v>Admón. Financiera</v>
      </c>
      <c r="D520" s="43" t="str">
        <f>Económico!D13</f>
        <v>Pnal. Funcionario.- Sueldos Grupo A1</v>
      </c>
      <c r="E520" s="4">
        <f>Económico!E13</f>
        <v>96500</v>
      </c>
    </row>
    <row r="521" spans="1:5" ht="12" customHeight="1">
      <c r="A521" s="33">
        <f>Económico!A18</f>
        <v>9311</v>
      </c>
      <c r="B521" s="33">
        <f>Económico!B18</f>
        <v>12001</v>
      </c>
      <c r="C521" s="43" t="str">
        <f>Económico!C18</f>
        <v>Admón. Financiera</v>
      </c>
      <c r="D521" s="43" t="str">
        <f>Económico!D18</f>
        <v>Pnal. Funcionario.- Sueldos Grupo A2</v>
      </c>
      <c r="E521" s="4">
        <f>Económico!E18</f>
        <v>28300</v>
      </c>
    </row>
    <row r="522" spans="1:5" ht="12" customHeight="1">
      <c r="A522" s="33">
        <f>Económico!A23</f>
        <v>9311</v>
      </c>
      <c r="B522" s="33">
        <f>Económico!B23</f>
        <v>12003</v>
      </c>
      <c r="C522" s="43" t="str">
        <f>Económico!C23</f>
        <v>Admón. Financiera</v>
      </c>
      <c r="D522" s="43" t="str">
        <f>Económico!D23</f>
        <v>Pnal. Funcionario.- Sueldos Grupo C1</v>
      </c>
      <c r="E522" s="4">
        <f>Económico!E23</f>
        <v>65000</v>
      </c>
    </row>
    <row r="523" spans="1:5" ht="12" customHeight="1">
      <c r="A523" s="33">
        <f>Económico!A30</f>
        <v>9311</v>
      </c>
      <c r="B523" s="33">
        <f>Económico!B30</f>
        <v>12004</v>
      </c>
      <c r="C523" s="43" t="str">
        <f>Económico!C30</f>
        <v>Admón. Financiera</v>
      </c>
      <c r="D523" s="43" t="str">
        <f>Económico!D30</f>
        <v>Pnal. Funcionario.- Sueldos Grupo C2</v>
      </c>
      <c r="E523" s="4">
        <f>Económico!E30</f>
        <v>55100</v>
      </c>
    </row>
    <row r="524" spans="1:5" ht="12" customHeight="1">
      <c r="A524" s="33">
        <f>Económico!A37</f>
        <v>9311</v>
      </c>
      <c r="B524" s="33">
        <f>Económico!B37</f>
        <v>12006</v>
      </c>
      <c r="C524" s="43" t="str">
        <f>Económico!C37</f>
        <v>Admón. Financiera</v>
      </c>
      <c r="D524" s="43" t="str">
        <f>Económico!D37</f>
        <v>Pnal. Funcionario.- Trienios</v>
      </c>
      <c r="E524" s="4">
        <f>Económico!E37</f>
        <v>53500</v>
      </c>
    </row>
    <row r="525" spans="1:5" ht="12" customHeight="1">
      <c r="A525" s="33">
        <f>Económico!A44</f>
        <v>9311</v>
      </c>
      <c r="B525" s="33">
        <f>Económico!B44</f>
        <v>12100</v>
      </c>
      <c r="C525" s="43" t="str">
        <f>Económico!C44</f>
        <v>Admón. Financiera</v>
      </c>
      <c r="D525" s="43" t="str">
        <f>Económico!D44</f>
        <v>Pnal. Funcionario.- Complemento Destino</v>
      </c>
      <c r="E525" s="4">
        <f>Económico!E44</f>
        <v>174500</v>
      </c>
    </row>
    <row r="526" spans="1:5" ht="12" customHeight="1">
      <c r="A526" s="33">
        <f>Económico!A51</f>
        <v>9311</v>
      </c>
      <c r="B526" s="33">
        <f>Económico!B51</f>
        <v>12101</v>
      </c>
      <c r="C526" s="43" t="str">
        <f>Económico!C51</f>
        <v>Admón. Financiera</v>
      </c>
      <c r="D526" s="43" t="str">
        <f>Económico!D51</f>
        <v>Pnal. Funcionario.- Complemento Específico</v>
      </c>
      <c r="E526" s="4">
        <f>Económico!E51</f>
        <v>317500</v>
      </c>
    </row>
    <row r="527" spans="1:5" ht="12" customHeight="1">
      <c r="A527" s="33">
        <f>Económico!A58</f>
        <v>9311</v>
      </c>
      <c r="B527" s="33">
        <f>Económico!B58</f>
        <v>12103</v>
      </c>
      <c r="C527" s="43" t="str">
        <f>Económico!C58</f>
        <v>Admón. Financiera</v>
      </c>
      <c r="D527" s="43" t="str">
        <f>Económico!D58</f>
        <v>Pnal. Funcionario.- Indemnización Residencia</v>
      </c>
      <c r="E527" s="4">
        <f>Económico!E58</f>
        <v>33500</v>
      </c>
    </row>
    <row r="528" spans="1:5" ht="12" customHeight="1">
      <c r="A528" s="33">
        <f>Económico!A73</f>
        <v>9311</v>
      </c>
      <c r="B528" s="33">
        <f>Económico!B73</f>
        <v>13000</v>
      </c>
      <c r="C528" s="43" t="str">
        <f>Económico!C73</f>
        <v>Admón. Financiera</v>
      </c>
      <c r="D528" s="43" t="str">
        <f>Económico!D73</f>
        <v>Personal Laboral Fijo</v>
      </c>
      <c r="E528" s="4">
        <f>Económico!E73</f>
        <v>24500</v>
      </c>
    </row>
    <row r="529" spans="1:5" ht="12" customHeight="1">
      <c r="A529" s="33">
        <f>Económico!A101</f>
        <v>9311</v>
      </c>
      <c r="B529" s="33">
        <f>Económico!B101</f>
        <v>14300</v>
      </c>
      <c r="C529" s="43" t="str">
        <f>Económico!C101</f>
        <v>Admón. Financiera</v>
      </c>
      <c r="D529" s="43" t="str">
        <f>Económico!D101</f>
        <v>Otro Personal.- Sustituciones y otros</v>
      </c>
      <c r="E529" s="4">
        <f>Económico!E101</f>
        <v>1000</v>
      </c>
    </row>
    <row r="530" spans="1:5" ht="12" customHeight="1">
      <c r="A530" s="33">
        <f>Económico!A106</f>
        <v>9311</v>
      </c>
      <c r="B530" s="33">
        <f>Económico!B106</f>
        <v>15000</v>
      </c>
      <c r="C530" s="43" t="str">
        <f>Económico!C106</f>
        <v>Admón. Financiera</v>
      </c>
      <c r="D530" s="43" t="str">
        <f>Económico!D106</f>
        <v>Productividad</v>
      </c>
      <c r="E530" s="4">
        <f>Económico!E106</f>
        <v>6000</v>
      </c>
    </row>
    <row r="531" spans="1:5" ht="12" customHeight="1">
      <c r="A531" s="33">
        <f>Económico!A111</f>
        <v>9311</v>
      </c>
      <c r="B531" s="33">
        <f>Económico!B111</f>
        <v>15100</v>
      </c>
      <c r="C531" s="43" t="str">
        <f>Económico!C111</f>
        <v>Admón. Financiera</v>
      </c>
      <c r="D531" s="43" t="str">
        <f>Económico!D111</f>
        <v>Gratificaciones Personal Funcionario</v>
      </c>
      <c r="E531" s="4">
        <f>Económico!E111</f>
        <v>1000</v>
      </c>
    </row>
    <row r="532" spans="1:5" ht="12" customHeight="1">
      <c r="A532" s="33">
        <f>Económico!A133</f>
        <v>9311</v>
      </c>
      <c r="B532" s="33">
        <f>Económico!B133</f>
        <v>16000</v>
      </c>
      <c r="C532" s="43" t="str">
        <f>Económico!C133</f>
        <v>Admón. Financiera</v>
      </c>
      <c r="D532" s="43" t="str">
        <f>Económico!D133</f>
        <v>Seguridad Social</v>
      </c>
      <c r="E532" s="4">
        <f>Económico!E133</f>
        <v>210000</v>
      </c>
    </row>
    <row r="533" spans="1:5" ht="12" customHeight="1">
      <c r="A533" s="37">
        <f>Económico!A143</f>
        <v>9311</v>
      </c>
      <c r="B533" s="37">
        <f>Económico!B143</f>
        <v>16200</v>
      </c>
      <c r="C533" s="44" t="str">
        <f>Económico!C143</f>
        <v>Admón. Financiera</v>
      </c>
      <c r="D533" s="44" t="str">
        <f>Económico!D143</f>
        <v>Formación y Perfeccionamiento</v>
      </c>
      <c r="E533" s="45">
        <f>Económico!E143</f>
        <v>1000</v>
      </c>
    </row>
    <row r="534" spans="1:5" ht="12" customHeight="1">
      <c r="A534" s="38">
        <f>Económico!A275</f>
        <v>9311</v>
      </c>
      <c r="B534" s="38">
        <f>Económico!B275</f>
        <v>22602</v>
      </c>
      <c r="C534" s="46" t="str">
        <f>Económico!C275</f>
        <v>Admón. Financiera</v>
      </c>
      <c r="D534" s="46" t="str">
        <f>Económico!D275</f>
        <v>Gastos Diversos.- Publicidad y Propaganda</v>
      </c>
      <c r="E534" s="2">
        <f>Económico!E275</f>
        <v>5000</v>
      </c>
    </row>
    <row r="535" spans="1:5" ht="12" customHeight="1">
      <c r="A535" s="33">
        <f>Económico!A279</f>
        <v>9311</v>
      </c>
      <c r="B535" s="33">
        <f>Económico!B279</f>
        <v>22603</v>
      </c>
      <c r="C535" s="43" t="str">
        <f>Económico!C279</f>
        <v>Admón. Financiera</v>
      </c>
      <c r="D535" s="43" t="str">
        <f>Económico!D279</f>
        <v>Gastos Diversos.- Publicación en Diarios Oficiales</v>
      </c>
      <c r="E535" s="4">
        <f>Económico!E279</f>
        <v>1000</v>
      </c>
    </row>
    <row r="536" spans="1:5" ht="12" customHeight="1">
      <c r="A536" s="33">
        <f>Económico!A345</f>
        <v>9311</v>
      </c>
      <c r="B536" s="33">
        <f>Económico!B345</f>
        <v>22706</v>
      </c>
      <c r="C536" s="43" t="str">
        <f>Económico!C345</f>
        <v>Admón. Financiera</v>
      </c>
      <c r="D536" s="43" t="str">
        <f>Económico!D345</f>
        <v>Trabajos de Inspección Tributaria</v>
      </c>
      <c r="E536" s="4">
        <f>Económico!E345</f>
        <v>15000</v>
      </c>
    </row>
    <row r="537" spans="1:5" ht="12" customHeight="1">
      <c r="A537" s="33">
        <f>Económico!A357</f>
        <v>9311</v>
      </c>
      <c r="B537" s="33">
        <f>Económico!B357</f>
        <v>22708</v>
      </c>
      <c r="C537" s="43" t="str">
        <f>Económico!C357</f>
        <v>Admón. Financiera</v>
      </c>
      <c r="D537" s="43" t="str">
        <f>Económico!D357</f>
        <v>Servicios de Recaudación (Consorcio de Tributos)</v>
      </c>
      <c r="E537" s="4">
        <f>Económico!E357</f>
        <v>900000</v>
      </c>
    </row>
    <row r="538" spans="1:5" ht="12" customHeight="1">
      <c r="A538" s="33">
        <f>Económico!A399</f>
        <v>9311</v>
      </c>
      <c r="B538" s="33">
        <f>Económico!B399</f>
        <v>22799</v>
      </c>
      <c r="C538" s="43" t="str">
        <f>Económico!C399</f>
        <v>Admón. Financiera</v>
      </c>
      <c r="D538" s="43" t="str">
        <f>Económico!D399</f>
        <v>Trabajos Otras Empresas y Profesionales</v>
      </c>
      <c r="E538" s="4">
        <f>Económico!E399</f>
        <v>2000</v>
      </c>
    </row>
    <row r="539" spans="1:5" ht="12" customHeight="1">
      <c r="A539" s="33">
        <f>Económico!A406</f>
        <v>9311</v>
      </c>
      <c r="B539" s="33">
        <f>Económico!B406</f>
        <v>23020</v>
      </c>
      <c r="C539" s="43" t="str">
        <f>Económico!C406</f>
        <v>Admón. Financiera</v>
      </c>
      <c r="D539" s="43" t="str">
        <f>Económico!D406</f>
        <v>Dietas del Personal</v>
      </c>
      <c r="E539" s="4">
        <f>Económico!E406</f>
        <v>500</v>
      </c>
    </row>
    <row r="540" spans="1:5" ht="12" customHeight="1">
      <c r="A540" s="33">
        <f>Económico!A413</f>
        <v>9311</v>
      </c>
      <c r="B540" s="33">
        <f>Económico!B413</f>
        <v>23120</v>
      </c>
      <c r="C540" s="43" t="str">
        <f>Económico!C413</f>
        <v>Admón. Financiera</v>
      </c>
      <c r="D540" s="43" t="str">
        <f>Económico!D413</f>
        <v>Locomoción del Personal</v>
      </c>
      <c r="E540" s="4">
        <f>Económico!E413</f>
        <v>500</v>
      </c>
    </row>
    <row r="541" spans="1:5" ht="12" customHeight="1">
      <c r="A541" s="80" t="s">
        <v>482</v>
      </c>
      <c r="B541" s="80"/>
      <c r="C541" s="80"/>
      <c r="D541" s="80"/>
      <c r="E541" s="7">
        <f>SUM(E520:E540)</f>
        <v>1991400</v>
      </c>
    </row>
    <row r="542" spans="1:5" ht="12" customHeight="1">
      <c r="A542" s="33">
        <f>Económico!A314</f>
        <v>9341</v>
      </c>
      <c r="B542" s="33">
        <f>Económico!B314</f>
        <v>22699</v>
      </c>
      <c r="C542" s="43" t="str">
        <f>Económico!C314</f>
        <v>Gestión Deuda y Tesorería</v>
      </c>
      <c r="D542" s="43" t="str">
        <f>Económico!D314</f>
        <v>Otros Gastos Diversos</v>
      </c>
      <c r="E542" s="4">
        <f>Económico!E314</f>
        <v>10000</v>
      </c>
    </row>
    <row r="543" spans="1:5" ht="12" customHeight="1">
      <c r="A543" s="33" t="str">
        <f>Económico!A426</f>
        <v>9341</v>
      </c>
      <c r="B543" s="33">
        <f>Económico!B426</f>
        <v>35200</v>
      </c>
      <c r="C543" s="43" t="str">
        <f>Económico!C426</f>
        <v>Gestión Deuda y Tesorería</v>
      </c>
      <c r="D543" s="43" t="str">
        <f>Económico!D426</f>
        <v>Intereses de Demora</v>
      </c>
      <c r="E543" s="4">
        <f>Económico!E426</f>
        <v>245000</v>
      </c>
    </row>
    <row r="544" spans="1:5" ht="12" customHeight="1">
      <c r="A544" s="33" t="str">
        <f>Económico!A427</f>
        <v>9341</v>
      </c>
      <c r="B544" s="33">
        <f>Económico!B427</f>
        <v>35900</v>
      </c>
      <c r="C544" s="43" t="str">
        <f>Económico!C427</f>
        <v>Gestión Deuda y Tesorería</v>
      </c>
      <c r="D544" s="43" t="str">
        <f>Económico!D427</f>
        <v>Otros Gastos Financieros</v>
      </c>
      <c r="E544" s="4">
        <f>Económico!E427</f>
        <v>50000</v>
      </c>
    </row>
    <row r="545" spans="1:5" ht="12" customHeight="1">
      <c r="A545" s="80" t="s">
        <v>483</v>
      </c>
      <c r="B545" s="80"/>
      <c r="C545" s="80"/>
      <c r="D545" s="80"/>
      <c r="E545" s="7">
        <f>SUM(E542:E544)</f>
        <v>305000</v>
      </c>
    </row>
    <row r="546" spans="1:5" ht="12" customHeight="1">
      <c r="A546" s="37">
        <f>Económico!A500</f>
        <v>9421</v>
      </c>
      <c r="B546" s="37">
        <f>Económico!B500</f>
        <v>76100</v>
      </c>
      <c r="C546" s="44" t="str">
        <f>Económico!C500</f>
        <v>Transf. Entid.Locales Territ.</v>
      </c>
      <c r="D546" s="44" t="str">
        <f>Económico!D500</f>
        <v>Cabildo Insular.- Planes de Cooperación Obras y otros</v>
      </c>
      <c r="E546" s="45">
        <f>Económico!E500</f>
        <v>350000</v>
      </c>
    </row>
    <row r="547" spans="1:5" ht="12" customHeight="1">
      <c r="A547" s="80" t="s">
        <v>484</v>
      </c>
      <c r="B547" s="80"/>
      <c r="C547" s="80"/>
      <c r="D547" s="80"/>
      <c r="E547" s="7">
        <f>SUM(E546:E546)</f>
        <v>350000</v>
      </c>
    </row>
    <row r="548" spans="1:5" ht="21" customHeight="1">
      <c r="A548" s="72" t="s">
        <v>485</v>
      </c>
      <c r="B548" s="72"/>
      <c r="C548" s="72"/>
      <c r="D548" s="72"/>
      <c r="E548" s="7">
        <f>E443+E503+E513+E541+E545+E519+E547</f>
        <v>11387500</v>
      </c>
    </row>
    <row r="549" spans="1:5" ht="21" customHeight="1">
      <c r="A549" s="38"/>
      <c r="B549" s="38"/>
      <c r="C549" s="78" t="s">
        <v>498</v>
      </c>
      <c r="D549" s="78"/>
      <c r="E549" s="2"/>
    </row>
    <row r="550" spans="1:5" ht="12.75" customHeight="1">
      <c r="A550" s="33" t="str">
        <f>Económico!A424</f>
        <v>0111</v>
      </c>
      <c r="B550" s="33" t="str">
        <f>Económico!B424</f>
        <v>31000</v>
      </c>
      <c r="C550" s="43" t="str">
        <f>Económico!C424</f>
        <v>Deuda Pública</v>
      </c>
      <c r="D550" s="43" t="str">
        <f>Económico!D424</f>
        <v>Intereses de Préstamos</v>
      </c>
      <c r="E550" s="4">
        <f>Económico!E424</f>
        <v>108000</v>
      </c>
    </row>
    <row r="551" spans="1:5" ht="12.75" customHeight="1">
      <c r="A551" s="33" t="str">
        <f>Económico!A425</f>
        <v>0111</v>
      </c>
      <c r="B551" s="33" t="str">
        <f>Económico!B425</f>
        <v>31100</v>
      </c>
      <c r="C551" s="43" t="str">
        <f>Económico!C425</f>
        <v>Deuda Pública</v>
      </c>
      <c r="D551" s="43" t="str">
        <f>Económico!D425</f>
        <v>Gastos de formalización, modificación y cancelación</v>
      </c>
      <c r="E551" s="4">
        <f>Económico!E425</f>
        <v>1000</v>
      </c>
    </row>
    <row r="552" spans="1:5" ht="12.75" customHeight="1">
      <c r="A552" s="33" t="str">
        <f>Económico!A508</f>
        <v>0111</v>
      </c>
      <c r="B552" s="33">
        <f>Económico!B508</f>
        <v>91300</v>
      </c>
      <c r="C552" s="43" t="str">
        <f>Económico!C508</f>
        <v>Deuda Pública</v>
      </c>
      <c r="D552" s="43" t="str">
        <f>Económico!D508</f>
        <v>Amortización de Préstamos a L/P</v>
      </c>
      <c r="E552" s="4">
        <f>Económico!E508</f>
        <v>1000</v>
      </c>
    </row>
    <row r="553" spans="1:5" ht="21" customHeight="1">
      <c r="A553" s="80" t="s">
        <v>500</v>
      </c>
      <c r="B553" s="80"/>
      <c r="C553" s="80"/>
      <c r="D553" s="80"/>
      <c r="E553" s="7">
        <f>SUM(E550:E552)</f>
        <v>110000</v>
      </c>
    </row>
    <row r="554" spans="1:5" ht="21" customHeight="1">
      <c r="A554" s="72" t="s">
        <v>499</v>
      </c>
      <c r="B554" s="72"/>
      <c r="C554" s="72"/>
      <c r="D554" s="72"/>
      <c r="E554" s="7">
        <f>E553</f>
        <v>110000</v>
      </c>
    </row>
    <row r="555" spans="1:5" ht="12.75">
      <c r="A555" s="77"/>
      <c r="B555" s="77"/>
      <c r="C555" s="77"/>
      <c r="D555" s="77"/>
      <c r="E555" s="77"/>
    </row>
    <row r="556" spans="1:5" ht="24.75" customHeight="1">
      <c r="A556" s="74" t="s">
        <v>526</v>
      </c>
      <c r="B556" s="74"/>
      <c r="C556" s="74"/>
      <c r="D556" s="74"/>
      <c r="E556" s="7">
        <f>E131+E215+E376+E426+E548+E554</f>
        <v>45445000</v>
      </c>
    </row>
  </sheetData>
  <sheetProtection selectLockedCells="1" selectUnlockedCells="1"/>
  <mergeCells count="69">
    <mergeCell ref="A1:E1"/>
    <mergeCell ref="A2:E2"/>
    <mergeCell ref="A4:E4"/>
    <mergeCell ref="A5:B6"/>
    <mergeCell ref="C5:D6"/>
    <mergeCell ref="E5:E6"/>
    <mergeCell ref="C7:D7"/>
    <mergeCell ref="A33:D33"/>
    <mergeCell ref="A41:D41"/>
    <mergeCell ref="A43:D43"/>
    <mergeCell ref="A76:D76"/>
    <mergeCell ref="A80:D80"/>
    <mergeCell ref="A85:D85"/>
    <mergeCell ref="A88:D88"/>
    <mergeCell ref="A94:D94"/>
    <mergeCell ref="A97:D97"/>
    <mergeCell ref="A99:D99"/>
    <mergeCell ref="A101:D101"/>
    <mergeCell ref="A104:D104"/>
    <mergeCell ref="A112:D112"/>
    <mergeCell ref="A123:D123"/>
    <mergeCell ref="A130:D130"/>
    <mergeCell ref="A131:D131"/>
    <mergeCell ref="C132:D132"/>
    <mergeCell ref="A134:D134"/>
    <mergeCell ref="A141:D141"/>
    <mergeCell ref="A179:D179"/>
    <mergeCell ref="A184:D184"/>
    <mergeCell ref="A188:D188"/>
    <mergeCell ref="A195:D195"/>
    <mergeCell ref="A200:D200"/>
    <mergeCell ref="A205:D205"/>
    <mergeCell ref="A214:D214"/>
    <mergeCell ref="A215:D215"/>
    <mergeCell ref="C216:E216"/>
    <mergeCell ref="A226:D226"/>
    <mergeCell ref="A376:D376"/>
    <mergeCell ref="A234:D234"/>
    <mergeCell ref="A258:D258"/>
    <mergeCell ref="A269:D269"/>
    <mergeCell ref="A276:D276"/>
    <mergeCell ref="A280:D280"/>
    <mergeCell ref="A307:D307"/>
    <mergeCell ref="A553:D553"/>
    <mergeCell ref="A425:D425"/>
    <mergeCell ref="A426:D426"/>
    <mergeCell ref="C427:D427"/>
    <mergeCell ref="A443:D443"/>
    <mergeCell ref="A315:D315"/>
    <mergeCell ref="A329:D329"/>
    <mergeCell ref="A350:D350"/>
    <mergeCell ref="A363:D363"/>
    <mergeCell ref="A375:D375"/>
    <mergeCell ref="A548:D548"/>
    <mergeCell ref="C377:D377"/>
    <mergeCell ref="A389:D389"/>
    <mergeCell ref="A400:D400"/>
    <mergeCell ref="A412:D412"/>
    <mergeCell ref="A418:D418"/>
    <mergeCell ref="C549:D549"/>
    <mergeCell ref="A503:D503"/>
    <mergeCell ref="A513:D513"/>
    <mergeCell ref="A554:D554"/>
    <mergeCell ref="A555:E555"/>
    <mergeCell ref="A556:D556"/>
    <mergeCell ref="A519:D519"/>
    <mergeCell ref="A541:D541"/>
    <mergeCell ref="A545:D545"/>
    <mergeCell ref="A547:D547"/>
  </mergeCells>
  <printOptions horizontalCentered="1"/>
  <pageMargins left="0.5513888888888889" right="0.27569444444444446" top="0.3298611111111111" bottom="0.4701388888888889" header="0.5118055555555555" footer="0.5118055555555555"/>
  <pageSetup horizontalDpi="300" verticalDpi="300" orientation="portrait" paperSize="9" r:id="rId4"/>
  <rowBreaks count="13" manualBreakCount="13">
    <brk id="59" max="4" man="1"/>
    <brk id="112" max="4" man="1"/>
    <brk id="131" max="255" man="1"/>
    <brk id="184" max="4" man="1"/>
    <brk id="215" max="255" man="1"/>
    <brk id="269" max="4" man="1"/>
    <brk id="315" max="4" man="1"/>
    <brk id="363" max="4" man="1"/>
    <brk id="376" max="4" man="1"/>
    <brk id="426" max="255" man="1"/>
    <brk id="480" max="4" man="1"/>
    <brk id="533" max="4" man="1"/>
    <brk id="548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Emilio Rico Peinado</cp:lastModifiedBy>
  <cp:lastPrinted>2020-11-25T12:30:08Z</cp:lastPrinted>
  <dcterms:modified xsi:type="dcterms:W3CDTF">2020-11-25T12:58:23Z</dcterms:modified>
  <cp:category/>
  <cp:version/>
  <cp:contentType/>
  <cp:contentStatus/>
</cp:coreProperties>
</file>